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<sst xmlns="http://schemas.openxmlformats.org/spreadsheetml/2006/main" count="20" uniqueCount="20">
  <si>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Short-Term Carbon Cycle Model</t>
  </si>
  <si>
    <t>Year</t>
  </si>
  <si>
    <t>Atm (C mass)</t>
  </si>
  <si>
    <t>TerrBio</t>
  </si>
  <si>
    <t>SurfaceOcean</t>
  </si>
  <si>
    <t>DeepOcean</t>
  </si>
  <si>
    <t>Soil</t>
  </si>
  <si>
    <t>GasExchange</t>
  </si>
  <si>
    <t>Upwelling</t>
  </si>
  <si>
    <t>Downwelling</t>
  </si>
  <si>
    <t>Respiration</t>
  </si>
  <si>
    <t>Death</t>
  </si>
  <si>
    <t>Decay</t>
  </si>
  <si>
    <t>FFB</t>
  </si>
  <si>
    <t>De/Reforestation</t>
  </si>
  <si>
    <t>Photo</t>
  </si>
  <si>
    <t>CO2 (ppm)</t>
  </si>
  <si>
    <t>Biopump</t>
  </si>
  <si>
    <t>Temp</t>
  </si>
  <si>
    <t xml:space="preserve">Initial Conditions (Approx 1990)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</si>
</sst>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NumberForma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Change in Temperature Over the Years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2"/>
          <c:w val="0.9135"/>
          <c:h val="0.7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yVal>
            <c:numRef>
              <c:f>Sheet1!$S$2:$S$164</c:f>
              <c:numCache/>
            </c:numRef>
          </c:yVal>
          <c:smooth val="0"/>
        </c:ser>
        <c:axId val="53642174"/>
        <c:axId val="13017519"/>
      </c:scatterChart>
      <c:valAx>
        <c:axId val="53642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Years Since 1990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17519"/>
        <c:crosses val="autoZero"/>
        <c:crossBetween val="midCat"/>
        <c:dispUnits/>
      </c:valAx>
      <c:valAx>
        <c:axId val="13017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Temperature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421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65</xdr:row>
      <xdr:rowOff>57150</xdr:rowOff>
    </xdr:from>
    <xdr:to>
      <xdr:col>11</xdr:col>
      <xdr:colOff>190500</xdr:colOff>
      <xdr:row>86</xdr:row>
      <xdr:rowOff>38100</xdr:rowOff>
    </xdr:to>
    <xdr:graphicFrame>
      <xdr:nvGraphicFramePr>
        <xdr:cNvPr id="1" name="Chart 1"/>
        <xdr:cNvGraphicFramePr/>
      </xdr:nvGraphicFramePr>
      <xdr:xfrm>
        <a:off x="9353550" y="10582275"/>
        <a:ext cx="4572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3"/>
  <sheetViews>
    <sheetView tabSelected="1" zoomScalePageLayoutView="0" workbookViewId="0" topLeftCell="H1">
      <selection activeCell="O27" sqref="O27"/>
    </sheetView>
  </sheetViews>
  <sheetFormatPr defaultColWidth="11.28125" defaultRowHeight="12.75"/>
  <cols>
    <col min="1" max="1" width="28.421875" style="1" customWidth="1"/>
    <col min="2" max="2" width="11.28125" style="1" customWidth="1"/>
    <col min="3" max="3" width="18.7109375" style="1" customWidth="1"/>
    <col min="4" max="4" width="20.7109375" style="1" customWidth="1"/>
    <col min="5" max="5" width="18.421875" style="1" customWidth="1"/>
    <col min="6" max="6" width="20.140625" style="1" customWidth="1"/>
    <col min="7" max="7" width="17.140625" style="1" customWidth="1"/>
    <col min="8" max="8" width="15.57421875" style="1" customWidth="1"/>
    <col min="9" max="10" width="17.8515625" style="1" customWidth="1"/>
    <col min="11" max="11" width="19.8515625" style="1" customWidth="1"/>
    <col min="12" max="12" width="21.140625" style="1" customWidth="1"/>
    <col min="13" max="14" width="11.28125" style="1" customWidth="1"/>
    <col min="15" max="15" width="14.7109375" style="1" customWidth="1"/>
    <col min="16" max="16384" width="11.28125" style="1" customWidth="1"/>
  </cols>
  <sheetData>
    <row r="1" spans="1:1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3" spans="1:19" ht="12.75">
      <c r="A3" s="1" t="s">
        <v>19</v>
      </c>
      <c r="B3" s="1">
        <v>0</v>
      </c>
      <c r="C3" s="1">
        <v>750</v>
      </c>
      <c r="D3" s="1">
        <v>575</v>
      </c>
      <c r="E3" s="1">
        <v>750</v>
      </c>
      <c r="F3" s="1">
        <v>37600</v>
      </c>
      <c r="G3" s="1">
        <v>1400</v>
      </c>
      <c r="H3" s="2">
        <f aca="true" t="shared" si="0" ref="H3:H34">(E3-C3)/75</f>
        <v>0</v>
      </c>
      <c r="I3" s="2">
        <f aca="true" t="shared" si="1" ref="I3:I34">F3*(0.0007048)</f>
        <v>26.50048</v>
      </c>
      <c r="J3" s="2">
        <f aca="true" t="shared" si="2" ref="J3:J34">E3*(0.03)</f>
        <v>22.5</v>
      </c>
      <c r="K3" s="2">
        <f>D3*(0.09565)</f>
        <v>54.99875000000001</v>
      </c>
      <c r="L3" s="2">
        <f>D3*(0.09565)</f>
        <v>54.99875000000001</v>
      </c>
      <c r="M3" s="2">
        <f>G3*(0.0392875)</f>
        <v>55.0025</v>
      </c>
      <c r="N3" s="1">
        <v>6</v>
      </c>
      <c r="O3" s="1">
        <v>1.64</v>
      </c>
      <c r="P3" s="2">
        <v>110</v>
      </c>
      <c r="Q3" s="2">
        <f aca="true" t="shared" si="3" ref="Q3:Q52">C3/2.12</f>
        <v>353.77358490566036</v>
      </c>
      <c r="R3" s="1">
        <v>4</v>
      </c>
      <c r="S3" s="1">
        <v>15</v>
      </c>
    </row>
    <row r="4" spans="2:19" ht="12.75">
      <c r="B4" s="1">
        <v>1</v>
      </c>
      <c r="C4" s="2">
        <f>C3+H3+K3+M3+N3+O3-P3</f>
        <v>757.64125</v>
      </c>
      <c r="D4" s="2">
        <f aca="true" t="shared" si="4" ref="D4:D35">D3+P3-K3-L3-O3</f>
        <v>573.3625000000001</v>
      </c>
      <c r="E4" s="2">
        <f aca="true" t="shared" si="5" ref="E4:E35">E3-H3+I3-J3-R3</f>
        <v>750.00048</v>
      </c>
      <c r="F4" s="2">
        <f aca="true" t="shared" si="6" ref="F4:F35">F3-I3+J3+R3</f>
        <v>37599.99952</v>
      </c>
      <c r="G4" s="2">
        <f aca="true" t="shared" si="7" ref="G4:G35">G3+L3-M3</f>
        <v>1399.99625</v>
      </c>
      <c r="H4" s="2">
        <f t="shared" si="0"/>
        <v>-0.101876933333333</v>
      </c>
      <c r="I4" s="2">
        <f t="shared" si="1"/>
        <v>26.500479661695998</v>
      </c>
      <c r="J4" s="2">
        <f t="shared" si="2"/>
        <v>22.5000144</v>
      </c>
      <c r="K4" s="2">
        <f aca="true" t="shared" si="8" ref="K4:K35">D3*(0.09565)</f>
        <v>54.99875000000001</v>
      </c>
      <c r="L4" s="2">
        <f aca="true" t="shared" si="9" ref="L4:L35">D3*(0.09565)</f>
        <v>54.99875000000001</v>
      </c>
      <c r="M4" s="2">
        <f aca="true" t="shared" si="10" ref="M4:M35">G3*(0.0392875)</f>
        <v>55.0025</v>
      </c>
      <c r="N4">
        <f>$N$3*(1.022)^B4</f>
        <v>6.132</v>
      </c>
      <c r="O4" s="1">
        <f>$O$3*(-0.024)*(B4)+1.64</f>
        <v>1.6006399999999998</v>
      </c>
      <c r="P4" s="2">
        <f aca="true" t="shared" si="11" ref="P4:P35">D3*0.1913+(N3+O3)*0.36</f>
        <v>112.7479</v>
      </c>
      <c r="Q4" s="2">
        <f t="shared" si="3"/>
        <v>357.37794811320754</v>
      </c>
      <c r="R4" s="1">
        <f>4*(E3/750)</f>
        <v>4</v>
      </c>
      <c r="S4" s="1">
        <f aca="true" t="shared" si="12" ref="S4:S35">$S$3+(Q4-$Q$3)*(0.01)</f>
        <v>15.036043632075472</v>
      </c>
    </row>
    <row r="5" spans="2:19" ht="12.75">
      <c r="B5" s="1">
        <v>2</v>
      </c>
      <c r="C5" s="2">
        <f aca="true" t="shared" si="13" ref="C5:C35">C4+H4+K4+M4+N4+O4-P4</f>
        <v>762.5253630666667</v>
      </c>
      <c r="D5" s="2">
        <f t="shared" si="4"/>
        <v>574.5122600000001</v>
      </c>
      <c r="E5" s="2">
        <f t="shared" si="5"/>
        <v>750.1028221950293</v>
      </c>
      <c r="F5" s="2">
        <f t="shared" si="6"/>
        <v>37599.9990547383</v>
      </c>
      <c r="G5" s="2">
        <f t="shared" si="7"/>
        <v>1399.9924999999998</v>
      </c>
      <c r="H5" s="2">
        <f t="shared" si="0"/>
        <v>-0.16563387828849954</v>
      </c>
      <c r="I5" s="2">
        <f t="shared" si="1"/>
        <v>26.500479333779552</v>
      </c>
      <c r="J5" s="2">
        <f t="shared" si="2"/>
        <v>22.503084665850878</v>
      </c>
      <c r="K5" s="2">
        <f t="shared" si="8"/>
        <v>54.842123125000015</v>
      </c>
      <c r="L5" s="2">
        <f t="shared" si="9"/>
        <v>54.842123125000015</v>
      </c>
      <c r="M5" s="2">
        <f t="shared" si="10"/>
        <v>55.00235267187499</v>
      </c>
      <c r="N5">
        <f>$N$3*(1.022)^B5</f>
        <v>6.266904</v>
      </c>
      <c r="O5" s="1">
        <f>$O$3*(-0.024)*(B5)+1.64</f>
        <v>1.56128</v>
      </c>
      <c r="P5" s="2">
        <f t="shared" si="11"/>
        <v>112.46799665000002</v>
      </c>
      <c r="Q5" s="2">
        <f t="shared" si="3"/>
        <v>359.68177503144653</v>
      </c>
      <c r="R5" s="1">
        <f aca="true" t="shared" si="14" ref="R5:R52">4*(E4/750)</f>
        <v>4.00000256</v>
      </c>
      <c r="S5" s="1">
        <f t="shared" si="12"/>
        <v>15.059081901257862</v>
      </c>
    </row>
    <row r="6" spans="2:19" ht="12.75">
      <c r="B6" s="1">
        <v>3</v>
      </c>
      <c r="C6" s="2">
        <f t="shared" si="13"/>
        <v>767.5643923352532</v>
      </c>
      <c r="D6" s="2">
        <f t="shared" si="4"/>
        <v>575.7347304</v>
      </c>
      <c r="E6" s="2">
        <f t="shared" si="5"/>
        <v>750.2658481812465</v>
      </c>
      <c r="F6" s="2">
        <f t="shared" si="6"/>
        <v>37600.00166263037</v>
      </c>
      <c r="G6" s="2">
        <f t="shared" si="7"/>
        <v>1399.8322704531247</v>
      </c>
      <c r="H6" s="2">
        <f t="shared" si="0"/>
        <v>-0.2306472553867555</v>
      </c>
      <c r="I6" s="2">
        <f t="shared" si="1"/>
        <v>26.500481171821885</v>
      </c>
      <c r="J6" s="2">
        <f t="shared" si="2"/>
        <v>22.507975445437395</v>
      </c>
      <c r="K6" s="2">
        <f t="shared" si="8"/>
        <v>54.95209766900002</v>
      </c>
      <c r="L6" s="2">
        <f t="shared" si="9"/>
        <v>54.95209766900002</v>
      </c>
      <c r="M6" s="2">
        <f t="shared" si="10"/>
        <v>55.002205343749985</v>
      </c>
      <c r="N6">
        <f>$N$3*(1.022)^B6</f>
        <v>6.404775888</v>
      </c>
      <c r="O6" s="1">
        <f>$O$3*(-0.024)*(B6)+1.64</f>
        <v>1.52192</v>
      </c>
      <c r="P6" s="2">
        <f t="shared" si="11"/>
        <v>112.72234157800001</v>
      </c>
      <c r="Q6" s="2">
        <f t="shared" si="3"/>
        <v>362.0586756298364</v>
      </c>
      <c r="R6" s="1">
        <f t="shared" si="14"/>
        <v>4.000548385040156</v>
      </c>
      <c r="S6" s="1">
        <f t="shared" si="12"/>
        <v>15.08285090724176</v>
      </c>
    </row>
    <row r="7" spans="2:19" ht="12.75">
      <c r="B7" s="1">
        <v>4</v>
      </c>
      <c r="C7" s="2">
        <f t="shared" si="13"/>
        <v>772.4924024026164</v>
      </c>
      <c r="D7" s="2">
        <f t="shared" si="4"/>
        <v>577.0309566399999</v>
      </c>
      <c r="E7" s="2">
        <f t="shared" si="5"/>
        <v>750.4884527779776</v>
      </c>
      <c r="F7" s="2">
        <f t="shared" si="6"/>
        <v>37600.00970528902</v>
      </c>
      <c r="G7" s="2">
        <f t="shared" si="7"/>
        <v>1399.7821627783749</v>
      </c>
      <c r="H7" s="2">
        <f t="shared" si="0"/>
        <v>-0.2933859949951845</v>
      </c>
      <c r="I7" s="2">
        <f t="shared" si="1"/>
        <v>26.5004868402877</v>
      </c>
      <c r="J7" s="2">
        <f t="shared" si="2"/>
        <v>22.514653583339328</v>
      </c>
      <c r="K7" s="2">
        <f t="shared" si="8"/>
        <v>55.069026962760006</v>
      </c>
      <c r="L7" s="2">
        <f t="shared" si="9"/>
        <v>55.069026962760006</v>
      </c>
      <c r="M7" s="2">
        <f t="shared" si="10"/>
        <v>54.99591032542713</v>
      </c>
      <c r="N7">
        <f>$N$3*(1.022)^B7</f>
        <v>6.545680957536</v>
      </c>
      <c r="O7" s="1">
        <f>$O$3*(-0.024)*(B7)+1.64</f>
        <v>1.4825599999999999</v>
      </c>
      <c r="P7" s="2">
        <f t="shared" si="11"/>
        <v>112.9916644452</v>
      </c>
      <c r="Q7" s="2">
        <f t="shared" si="3"/>
        <v>364.3832086804794</v>
      </c>
      <c r="R7" s="1">
        <f t="shared" si="14"/>
        <v>4.001417856966648</v>
      </c>
      <c r="S7" s="1">
        <f t="shared" si="12"/>
        <v>15.10609623774819</v>
      </c>
    </row>
    <row r="8" spans="2:19" ht="12.75">
      <c r="B8" s="1">
        <v>5</v>
      </c>
      <c r="C8" s="2">
        <f t="shared" si="13"/>
        <v>777.3005302081444</v>
      </c>
      <c r="D8" s="2">
        <f t="shared" si="4"/>
        <v>578.4020071596798</v>
      </c>
      <c r="E8" s="2">
        <f t="shared" si="5"/>
        <v>750.7662541729546</v>
      </c>
      <c r="F8" s="2">
        <f t="shared" si="6"/>
        <v>37600.02528988904</v>
      </c>
      <c r="G8" s="2">
        <f t="shared" si="7"/>
        <v>1399.8552794157079</v>
      </c>
      <c r="H8" s="2">
        <f t="shared" si="0"/>
        <v>-0.35379034713586405</v>
      </c>
      <c r="I8" s="2">
        <f t="shared" si="1"/>
        <v>26.500497824313793</v>
      </c>
      <c r="J8" s="2">
        <f t="shared" si="2"/>
        <v>22.522987625188637</v>
      </c>
      <c r="K8" s="2">
        <f t="shared" si="8"/>
        <v>55.193011002616</v>
      </c>
      <c r="L8" s="2">
        <f t="shared" si="9"/>
        <v>55.193011002616</v>
      </c>
      <c r="M8" s="2">
        <f t="shared" si="10"/>
        <v>54.9939417201554</v>
      </c>
      <c r="N8">
        <f>$N$3*(1.022)^B8</f>
        <v>6.689685938601793</v>
      </c>
      <c r="O8" s="1">
        <f>$O$3*(-0.024)*(B8)+1.64</f>
        <v>1.4431999999999998</v>
      </c>
      <c r="P8" s="2">
        <f t="shared" si="11"/>
        <v>113.27618874994494</v>
      </c>
      <c r="Q8" s="2">
        <f t="shared" si="3"/>
        <v>366.6511934944077</v>
      </c>
      <c r="R8" s="1">
        <f t="shared" si="14"/>
        <v>4.002605081482547</v>
      </c>
      <c r="S8" s="1">
        <f t="shared" si="12"/>
        <v>15.128776085887473</v>
      </c>
    </row>
    <row r="9" spans="2:19" ht="12.75">
      <c r="B9" s="1">
        <v>6</v>
      </c>
      <c r="C9" s="2">
        <f t="shared" si="13"/>
        <v>781.9903897724369</v>
      </c>
      <c r="D9" s="2">
        <f t="shared" si="4"/>
        <v>579.8489739043927</v>
      </c>
      <c r="E9" s="2">
        <f t="shared" si="5"/>
        <v>751.0949496377331</v>
      </c>
      <c r="F9" s="2">
        <f t="shared" si="6"/>
        <v>37600.0503847714</v>
      </c>
      <c r="G9" s="2">
        <f t="shared" si="7"/>
        <v>1400.0543486981685</v>
      </c>
      <c r="H9" s="2">
        <f t="shared" si="0"/>
        <v>-0.41193920179605054</v>
      </c>
      <c r="I9" s="2">
        <f t="shared" si="1"/>
        <v>26.500515511186883</v>
      </c>
      <c r="J9" s="2">
        <f t="shared" si="2"/>
        <v>22.53284848913199</v>
      </c>
      <c r="K9" s="2">
        <f t="shared" si="8"/>
        <v>55.32415198482338</v>
      </c>
      <c r="L9" s="2">
        <f t="shared" si="9"/>
        <v>55.32415198482338</v>
      </c>
      <c r="M9" s="2">
        <f t="shared" si="10"/>
        <v>54.99681429004462</v>
      </c>
      <c r="N9">
        <f>$N$3*(1.022)^B9</f>
        <v>6.8368590292510305</v>
      </c>
      <c r="O9" s="1">
        <f>$O$3*(-0.024)*(B9)+1.64</f>
        <v>1.40384</v>
      </c>
      <c r="P9" s="2">
        <f t="shared" si="11"/>
        <v>113.57614290754339</v>
      </c>
      <c r="Q9" s="2">
        <f t="shared" si="3"/>
        <v>368.8633914020928</v>
      </c>
      <c r="R9" s="1">
        <f t="shared" si="14"/>
        <v>4.004086688922425</v>
      </c>
      <c r="S9" s="1">
        <f t="shared" si="12"/>
        <v>15.150898064964325</v>
      </c>
    </row>
    <row r="10" spans="2:19" ht="12.75">
      <c r="B10" s="1">
        <v>7</v>
      </c>
      <c r="C10" s="2">
        <f t="shared" si="13"/>
        <v>786.5639729672165</v>
      </c>
      <c r="D10" s="2">
        <f t="shared" si="4"/>
        <v>581.3729728422893</v>
      </c>
      <c r="E10" s="2">
        <f t="shared" si="5"/>
        <v>751.4704691726616</v>
      </c>
      <c r="F10" s="2">
        <f t="shared" si="6"/>
        <v>37600.086804438266</v>
      </c>
      <c r="G10" s="2">
        <f t="shared" si="7"/>
        <v>1400.3816863929474</v>
      </c>
      <c r="H10" s="2">
        <f t="shared" si="0"/>
        <v>-0.4679133839273982</v>
      </c>
      <c r="I10" s="2">
        <f t="shared" si="1"/>
        <v>26.50054117976809</v>
      </c>
      <c r="J10" s="2">
        <f t="shared" si="2"/>
        <v>22.54411407517985</v>
      </c>
      <c r="K10" s="2">
        <f t="shared" si="8"/>
        <v>55.46255435395516</v>
      </c>
      <c r="L10" s="2">
        <f t="shared" si="9"/>
        <v>55.46255435395516</v>
      </c>
      <c r="M10" s="2">
        <f t="shared" si="10"/>
        <v>55.00463522447929</v>
      </c>
      <c r="N10">
        <f>$N$3*(1.022)^B10</f>
        <v>6.987269927894554</v>
      </c>
      <c r="O10" s="1">
        <f>$O$3*(-0.024)*(B10)+1.64</f>
        <v>1.36448</v>
      </c>
      <c r="P10" s="2">
        <f t="shared" si="11"/>
        <v>113.89176035844068</v>
      </c>
      <c r="Q10" s="2">
        <f t="shared" si="3"/>
        <v>371.02074196566815</v>
      </c>
      <c r="R10" s="1">
        <f t="shared" si="14"/>
        <v>4.005839731401243</v>
      </c>
      <c r="S10" s="1">
        <f t="shared" si="12"/>
        <v>15.172471570600077</v>
      </c>
    </row>
    <row r="11" spans="2:19" ht="12.75">
      <c r="B11" s="1">
        <v>8</v>
      </c>
      <c r="C11" s="2">
        <f t="shared" si="13"/>
        <v>791.0232387311773</v>
      </c>
      <c r="D11" s="2">
        <f t="shared" si="4"/>
        <v>582.9751444928197</v>
      </c>
      <c r="E11" s="2">
        <f t="shared" si="5"/>
        <v>751.8889699297761</v>
      </c>
      <c r="F11" s="2">
        <f t="shared" si="6"/>
        <v>37600.136217065075</v>
      </c>
      <c r="G11" s="2">
        <f t="shared" si="7"/>
        <v>1400.8396055224232</v>
      </c>
      <c r="H11" s="2">
        <f t="shared" si="0"/>
        <v>-0.5217902506853503</v>
      </c>
      <c r="I11" s="2">
        <f t="shared" si="1"/>
        <v>26.500576005787465</v>
      </c>
      <c r="J11" s="2">
        <f t="shared" si="2"/>
        <v>22.55666909789328</v>
      </c>
      <c r="K11" s="2">
        <f t="shared" si="8"/>
        <v>55.60832485236498</v>
      </c>
      <c r="L11" s="2">
        <f t="shared" si="9"/>
        <v>55.60832485236498</v>
      </c>
      <c r="M11" s="2">
        <f t="shared" si="10"/>
        <v>55.017495504162916</v>
      </c>
      <c r="N11">
        <f>$N$3*(1.022)^B11</f>
        <v>7.140989866308235</v>
      </c>
      <c r="O11" s="1">
        <f>$O$3*(-0.024)*(B11)+1.64</f>
        <v>1.3251199999999999</v>
      </c>
      <c r="P11" s="2">
        <f t="shared" si="11"/>
        <v>114.22327967877199</v>
      </c>
      <c r="Q11" s="2">
        <f t="shared" si="3"/>
        <v>373.1241692128195</v>
      </c>
      <c r="R11" s="1">
        <f t="shared" si="14"/>
        <v>4.007842502254196</v>
      </c>
      <c r="S11" s="1">
        <f t="shared" si="12"/>
        <v>15.193505843071591</v>
      </c>
    </row>
    <row r="12" spans="1:19" ht="12.75">
      <c r="A12" s="1">
        <v>2000</v>
      </c>
      <c r="B12" s="1">
        <v>9</v>
      </c>
      <c r="C12" s="2">
        <f t="shared" si="13"/>
        <v>795.370099024556</v>
      </c>
      <c r="D12" s="2">
        <f t="shared" si="4"/>
        <v>584.6566544668618</v>
      </c>
      <c r="E12" s="2">
        <f t="shared" si="5"/>
        <v>752.3468245861014</v>
      </c>
      <c r="F12" s="2">
        <f t="shared" si="6"/>
        <v>37600.20015265943</v>
      </c>
      <c r="G12" s="2">
        <f t="shared" si="7"/>
        <v>1401.4304348706253</v>
      </c>
      <c r="H12" s="2">
        <f t="shared" si="0"/>
        <v>-0.5736436591793942</v>
      </c>
      <c r="I12" s="2">
        <f t="shared" si="1"/>
        <v>26.500621067594366</v>
      </c>
      <c r="J12" s="2">
        <f t="shared" si="2"/>
        <v>22.570404737583043</v>
      </c>
      <c r="K12" s="2">
        <f t="shared" si="8"/>
        <v>55.76157257073821</v>
      </c>
      <c r="L12" s="2">
        <f t="shared" si="9"/>
        <v>55.76157257073821</v>
      </c>
      <c r="M12" s="2">
        <f t="shared" si="10"/>
        <v>55.0354860019622</v>
      </c>
      <c r="N12">
        <f>$N$3*(1.022)^B12</f>
        <v>7.298091643367016</v>
      </c>
      <c r="O12" s="1">
        <f>$O$3*(-0.024)*(B12)+1.64</f>
        <v>1.2857599999999998</v>
      </c>
      <c r="P12" s="2">
        <f t="shared" si="11"/>
        <v>114.57094469334737</v>
      </c>
      <c r="Q12" s="2">
        <f t="shared" si="3"/>
        <v>375.174575011583</v>
      </c>
      <c r="R12" s="1">
        <f t="shared" si="14"/>
        <v>4.010074506292139</v>
      </c>
      <c r="S12" s="1">
        <f t="shared" si="12"/>
        <v>15.214009901059226</v>
      </c>
    </row>
    <row r="13" spans="2:19" ht="12.75">
      <c r="B13" s="1">
        <v>10</v>
      </c>
      <c r="C13" s="2">
        <f t="shared" si="13"/>
        <v>799.6064208880966</v>
      </c>
      <c r="D13" s="2">
        <f t="shared" si="4"/>
        <v>586.4186940187328</v>
      </c>
      <c r="E13" s="2">
        <f t="shared" si="5"/>
        <v>752.840610069</v>
      </c>
      <c r="F13" s="2">
        <f t="shared" si="6"/>
        <v>37600.28001083572</v>
      </c>
      <c r="G13" s="2">
        <f t="shared" si="7"/>
        <v>1402.1565214394013</v>
      </c>
      <c r="H13" s="2">
        <f t="shared" si="0"/>
        <v>-0.6235441442546213</v>
      </c>
      <c r="I13" s="2">
        <f t="shared" si="1"/>
        <v>26.500677351637016</v>
      </c>
      <c r="J13" s="2">
        <f t="shared" si="2"/>
        <v>22.58521830207</v>
      </c>
      <c r="K13" s="2">
        <f t="shared" si="8"/>
        <v>55.92240899975534</v>
      </c>
      <c r="L13" s="2">
        <f t="shared" si="9"/>
        <v>55.92240899975534</v>
      </c>
      <c r="M13" s="2">
        <f t="shared" si="10"/>
        <v>55.05869820997969</v>
      </c>
      <c r="N13">
        <f>$N$3*(1.022)^B13</f>
        <v>7.4586496595210905</v>
      </c>
      <c r="O13" s="1">
        <f>$O$3*(-0.024)*(B13)+1.64</f>
        <v>1.2464</v>
      </c>
      <c r="P13" s="2">
        <f t="shared" si="11"/>
        <v>114.93500459112279</v>
      </c>
      <c r="Q13" s="2">
        <f t="shared" si="3"/>
        <v>377.172840041555</v>
      </c>
      <c r="R13" s="1">
        <f t="shared" si="14"/>
        <v>4.012516397792541</v>
      </c>
      <c r="S13" s="1">
        <f t="shared" si="12"/>
        <v>15.233992551358947</v>
      </c>
    </row>
    <row r="14" spans="2:19" ht="12.75">
      <c r="B14" s="1">
        <v>11</v>
      </c>
      <c r="C14" s="2">
        <f t="shared" si="13"/>
        <v>803.7340290219753</v>
      </c>
      <c r="D14" s="2">
        <f t="shared" si="4"/>
        <v>588.2624806103449</v>
      </c>
      <c r="E14" s="2">
        <f t="shared" si="5"/>
        <v>753.3670968650292</v>
      </c>
      <c r="F14" s="2">
        <f t="shared" si="6"/>
        <v>37600.377068183945</v>
      </c>
      <c r="G14" s="2">
        <f t="shared" si="7"/>
        <v>1403.020232229177</v>
      </c>
      <c r="H14" s="2">
        <f t="shared" si="0"/>
        <v>-0.6715590954259475</v>
      </c>
      <c r="I14" s="2">
        <f t="shared" si="1"/>
        <v>26.500745757656045</v>
      </c>
      <c r="J14" s="2">
        <f t="shared" si="2"/>
        <v>22.601012905950874</v>
      </c>
      <c r="K14" s="2">
        <f t="shared" si="8"/>
        <v>56.0909480828918</v>
      </c>
      <c r="L14" s="2">
        <f t="shared" si="9"/>
        <v>56.0909480828918</v>
      </c>
      <c r="M14" s="2">
        <f t="shared" si="10"/>
        <v>55.087224336050475</v>
      </c>
      <c r="N14">
        <f>$N$3*(1.022)^B14</f>
        <v>7.622739952030555</v>
      </c>
      <c r="O14" s="1">
        <f>$O$3*(-0.024)*(B14)+1.64</f>
        <v>1.20704</v>
      </c>
      <c r="P14" s="2">
        <f t="shared" si="11"/>
        <v>115.31571404321117</v>
      </c>
      <c r="Q14" s="2">
        <f t="shared" si="3"/>
        <v>379.1198250103657</v>
      </c>
      <c r="R14" s="1">
        <f t="shared" si="14"/>
        <v>4.015149920368001</v>
      </c>
      <c r="S14" s="1">
        <f t="shared" si="12"/>
        <v>15.253462401047052</v>
      </c>
    </row>
    <row r="15" spans="2:19" ht="12.75">
      <c r="B15" s="1">
        <v>12</v>
      </c>
      <c r="C15" s="2">
        <f t="shared" si="13"/>
        <v>807.754708254311</v>
      </c>
      <c r="D15" s="2">
        <f t="shared" si="4"/>
        <v>590.1892584877725</v>
      </c>
      <c r="E15" s="2">
        <f t="shared" si="5"/>
        <v>753.9232388917924</v>
      </c>
      <c r="F15" s="2">
        <f t="shared" si="6"/>
        <v>37600.49248525261</v>
      </c>
      <c r="G15" s="2">
        <f t="shared" si="7"/>
        <v>1404.0239559760184</v>
      </c>
      <c r="H15" s="2">
        <f t="shared" si="0"/>
        <v>-0.717752924833582</v>
      </c>
      <c r="I15" s="2">
        <f t="shared" si="1"/>
        <v>26.50082710360604</v>
      </c>
      <c r="J15" s="2">
        <f t="shared" si="2"/>
        <v>22.61769716675377</v>
      </c>
      <c r="K15" s="2">
        <f t="shared" si="8"/>
        <v>56.2673062703795</v>
      </c>
      <c r="L15" s="2">
        <f t="shared" si="9"/>
        <v>56.2673062703795</v>
      </c>
      <c r="M15" s="2">
        <f t="shared" si="10"/>
        <v>55.12115737370379</v>
      </c>
      <c r="N15">
        <f>$N$3*(1.022)^B15</f>
        <v>7.790440230975227</v>
      </c>
      <c r="O15" s="1">
        <f>$O$3*(-0.024)*(B15)+1.64</f>
        <v>1.1676799999999998</v>
      </c>
      <c r="P15" s="2">
        <f t="shared" si="11"/>
        <v>115.71333332348999</v>
      </c>
      <c r="Q15" s="2">
        <f t="shared" si="3"/>
        <v>381.0163718180712</v>
      </c>
      <c r="R15" s="1">
        <f t="shared" si="14"/>
        <v>4.017957849946822</v>
      </c>
      <c r="S15" s="1">
        <f t="shared" si="12"/>
        <v>15.272427869124108</v>
      </c>
    </row>
    <row r="16" spans="2:19" ht="12.75">
      <c r="B16" s="1">
        <v>13</v>
      </c>
      <c r="C16" s="2">
        <f t="shared" si="13"/>
        <v>811.6702058810461</v>
      </c>
      <c r="D16" s="2">
        <f t="shared" si="4"/>
        <v>592.2002992705034</v>
      </c>
      <c r="E16" s="2">
        <f t="shared" si="5"/>
        <v>754.5061639035315</v>
      </c>
      <c r="F16" s="2">
        <f t="shared" si="6"/>
        <v>37600.6273131657</v>
      </c>
      <c r="G16" s="2">
        <f t="shared" si="7"/>
        <v>1405.1701048726943</v>
      </c>
      <c r="H16" s="2">
        <f t="shared" si="0"/>
        <v>-0.7621872263668608</v>
      </c>
      <c r="I16" s="2">
        <f t="shared" si="1"/>
        <v>26.500922130319186</v>
      </c>
      <c r="J16" s="2">
        <f t="shared" si="2"/>
        <v>22.635184917105946</v>
      </c>
      <c r="K16" s="2">
        <f t="shared" si="8"/>
        <v>56.45160257435544</v>
      </c>
      <c r="L16" s="2">
        <f t="shared" si="9"/>
        <v>56.45160257435544</v>
      </c>
      <c r="M16" s="2">
        <f t="shared" si="10"/>
        <v>55.16059117040782</v>
      </c>
      <c r="N16">
        <f>$N$3*(1.022)^B16</f>
        <v>7.961829916056683</v>
      </c>
      <c r="O16" s="1">
        <f>$O$3*(-0.024)*(B16)+1.64</f>
        <v>1.12832</v>
      </c>
      <c r="P16" s="2">
        <f t="shared" si="11"/>
        <v>116.12812843186195</v>
      </c>
      <c r="Q16" s="2">
        <f t="shared" si="3"/>
        <v>382.86330466087077</v>
      </c>
      <c r="R16" s="1">
        <f t="shared" si="14"/>
        <v>4.020923940756226</v>
      </c>
      <c r="S16" s="1">
        <f t="shared" si="12"/>
        <v>15.290897197552104</v>
      </c>
    </row>
    <row r="17" spans="2:19" ht="12.75">
      <c r="B17" s="1">
        <v>14</v>
      </c>
      <c r="C17" s="2">
        <f t="shared" si="13"/>
        <v>815.4822338836372</v>
      </c>
      <c r="D17" s="2">
        <f t="shared" si="4"/>
        <v>594.2969025536544</v>
      </c>
      <c r="E17" s="2">
        <f t="shared" si="5"/>
        <v>755.1131644023554</v>
      </c>
      <c r="F17" s="2">
        <f t="shared" si="6"/>
        <v>37600.78249989324</v>
      </c>
      <c r="G17" s="2">
        <f t="shared" si="7"/>
        <v>1406.461116276642</v>
      </c>
      <c r="H17" s="2">
        <f t="shared" si="0"/>
        <v>-0.8049209264170895</v>
      </c>
      <c r="I17" s="2">
        <f t="shared" si="1"/>
        <v>26.501031505924757</v>
      </c>
      <c r="J17" s="2">
        <f t="shared" si="2"/>
        <v>22.65339493207066</v>
      </c>
      <c r="K17" s="2">
        <f t="shared" si="8"/>
        <v>56.643958625223654</v>
      </c>
      <c r="L17" s="2">
        <f t="shared" si="9"/>
        <v>56.643958625223654</v>
      </c>
      <c r="M17" s="2">
        <f t="shared" si="10"/>
        <v>55.205620495185975</v>
      </c>
      <c r="N17">
        <f>$N$3*(1.022)^B17</f>
        <v>8.136990174209927</v>
      </c>
      <c r="O17" s="1">
        <f>$O$3*(-0.024)*(B17)+1.64</f>
        <v>1.08896</v>
      </c>
      <c r="P17" s="2">
        <f t="shared" si="11"/>
        <v>116.5603712202277</v>
      </c>
      <c r="Q17" s="2">
        <f t="shared" si="3"/>
        <v>384.66143107718733</v>
      </c>
      <c r="R17" s="1">
        <f t="shared" si="14"/>
        <v>4.024032874152168</v>
      </c>
      <c r="S17" s="1">
        <f t="shared" si="12"/>
        <v>15.30887846171527</v>
      </c>
    </row>
    <row r="18" spans="2:19" ht="12.75">
      <c r="B18" s="1">
        <v>15</v>
      </c>
      <c r="C18" s="2">
        <f t="shared" si="13"/>
        <v>819.1924710316118</v>
      </c>
      <c r="D18" s="2">
        <f t="shared" si="4"/>
        <v>596.4803965234348</v>
      </c>
      <c r="E18" s="2">
        <f t="shared" si="5"/>
        <v>755.7416890284745</v>
      </c>
      <c r="F18" s="2">
        <f t="shared" si="6"/>
        <v>37600.95889619354</v>
      </c>
      <c r="G18" s="2">
        <f t="shared" si="7"/>
        <v>1407.8994544066798</v>
      </c>
      <c r="H18" s="2">
        <f t="shared" si="0"/>
        <v>-0.8460104267084975</v>
      </c>
      <c r="I18" s="2">
        <f t="shared" si="1"/>
        <v>26.501155830037206</v>
      </c>
      <c r="J18" s="2">
        <f t="shared" si="2"/>
        <v>22.672250670854236</v>
      </c>
      <c r="K18" s="2">
        <f t="shared" si="8"/>
        <v>56.84449872925705</v>
      </c>
      <c r="L18" s="2">
        <f t="shared" si="9"/>
        <v>56.84449872925705</v>
      </c>
      <c r="M18" s="2">
        <f t="shared" si="10"/>
        <v>55.25634110571857</v>
      </c>
      <c r="N18">
        <f>$N$3*(1.022)^B18</f>
        <v>8.316003958042547</v>
      </c>
      <c r="O18" s="1">
        <f>$O$3*(-0.024)*(B18)+1.64</f>
        <v>1.0495999999999999</v>
      </c>
      <c r="P18" s="2">
        <f t="shared" si="11"/>
        <v>117.01033952122965</v>
      </c>
      <c r="Q18" s="2">
        <f t="shared" si="3"/>
        <v>386.4115429394395</v>
      </c>
      <c r="R18" s="1">
        <f t="shared" si="14"/>
        <v>4.027270210145896</v>
      </c>
      <c r="S18" s="1">
        <f t="shared" si="12"/>
        <v>15.326379580337791</v>
      </c>
    </row>
    <row r="19" spans="2:19" ht="12.75">
      <c r="B19" s="1">
        <v>16</v>
      </c>
      <c r="C19" s="2">
        <f t="shared" si="13"/>
        <v>822.8025648766918</v>
      </c>
      <c r="D19" s="2">
        <f t="shared" si="4"/>
        <v>598.7521385861504</v>
      </c>
      <c r="E19" s="2">
        <f t="shared" si="5"/>
        <v>756.3893344042201</v>
      </c>
      <c r="F19" s="2">
        <f t="shared" si="6"/>
        <v>37601.157261244494</v>
      </c>
      <c r="G19" s="2">
        <f t="shared" si="7"/>
        <v>1409.4876120302183</v>
      </c>
      <c r="H19" s="2">
        <f t="shared" si="0"/>
        <v>-0.885509739632956</v>
      </c>
      <c r="I19" s="2">
        <f t="shared" si="1"/>
        <v>26.501295637725118</v>
      </c>
      <c r="J19" s="2">
        <f t="shared" si="2"/>
        <v>22.6916800321266</v>
      </c>
      <c r="K19" s="2">
        <f t="shared" si="8"/>
        <v>57.05334992746655</v>
      </c>
      <c r="L19" s="2">
        <f t="shared" si="9"/>
        <v>57.05334992746655</v>
      </c>
      <c r="M19" s="2">
        <f t="shared" si="10"/>
        <v>55.31284981500242</v>
      </c>
      <c r="N19">
        <f>$N$3*(1.022)^B19</f>
        <v>8.498956045119485</v>
      </c>
      <c r="O19" s="1">
        <f>$O$3*(-0.024)*(B19)+1.64</f>
        <v>1.01024</v>
      </c>
      <c r="P19" s="2">
        <f t="shared" si="11"/>
        <v>117.4783172798284</v>
      </c>
      <c r="Q19" s="2">
        <f t="shared" si="3"/>
        <v>388.1144173946659</v>
      </c>
      <c r="R19" s="1">
        <f t="shared" si="14"/>
        <v>4.030622341485198</v>
      </c>
      <c r="S19" s="1">
        <f t="shared" si="12"/>
        <v>15.343408324890056</v>
      </c>
    </row>
    <row r="20" spans="2:19" ht="12.75">
      <c r="B20" s="1">
        <v>17</v>
      </c>
      <c r="C20" s="2">
        <f t="shared" si="13"/>
        <v>826.3141336448189</v>
      </c>
      <c r="D20" s="2">
        <f t="shared" si="4"/>
        <v>601.1135160110457</v>
      </c>
      <c r="E20" s="2">
        <f t="shared" si="5"/>
        <v>757.0538374079664</v>
      </c>
      <c r="F20" s="2">
        <f t="shared" si="6"/>
        <v>37601.378267980384</v>
      </c>
      <c r="G20" s="2">
        <f t="shared" si="7"/>
        <v>1411.2281121426824</v>
      </c>
      <c r="H20" s="2">
        <f t="shared" si="0"/>
        <v>-0.9234706164913663</v>
      </c>
      <c r="I20" s="2">
        <f t="shared" si="1"/>
        <v>26.501451403272576</v>
      </c>
      <c r="J20" s="2">
        <f t="shared" si="2"/>
        <v>22.711615122238992</v>
      </c>
      <c r="K20" s="2">
        <f t="shared" si="8"/>
        <v>57.27064205576529</v>
      </c>
      <c r="L20" s="2">
        <f t="shared" si="9"/>
        <v>57.27064205576529</v>
      </c>
      <c r="M20" s="2">
        <f t="shared" si="10"/>
        <v>55.375244557637195</v>
      </c>
      <c r="N20">
        <f>$N$3*(1.022)^B20</f>
        <v>8.685933078112113</v>
      </c>
      <c r="O20" s="1">
        <f>$O$3*(-0.024)*(B20)+1.64</f>
        <v>0.97088</v>
      </c>
      <c r="P20" s="2">
        <f t="shared" si="11"/>
        <v>117.96459468777358</v>
      </c>
      <c r="Q20" s="2">
        <f t="shared" si="3"/>
        <v>389.77081775699</v>
      </c>
      <c r="R20" s="1">
        <f t="shared" si="14"/>
        <v>4.03407645015584</v>
      </c>
      <c r="S20" s="1">
        <f t="shared" si="12"/>
        <v>15.359972328513297</v>
      </c>
    </row>
    <row r="21" spans="2:19" ht="12.75">
      <c r="B21" s="1">
        <v>18</v>
      </c>
      <c r="C21" s="2">
        <f t="shared" si="13"/>
        <v>829.7287680320685</v>
      </c>
      <c r="D21" s="2">
        <f t="shared" si="4"/>
        <v>603.5659465872887</v>
      </c>
      <c r="E21" s="2">
        <f t="shared" si="5"/>
        <v>757.7330678553355</v>
      </c>
      <c r="F21" s="2">
        <f t="shared" si="6"/>
        <v>37601.6225081495</v>
      </c>
      <c r="G21" s="2">
        <f t="shared" si="7"/>
        <v>1413.1235096408107</v>
      </c>
      <c r="H21" s="2">
        <f t="shared" si="0"/>
        <v>-0.959942669023106</v>
      </c>
      <c r="I21" s="2">
        <f t="shared" si="1"/>
        <v>26.50162354374377</v>
      </c>
      <c r="J21" s="2">
        <f t="shared" si="2"/>
        <v>22.731992035660067</v>
      </c>
      <c r="K21" s="2">
        <f t="shared" si="8"/>
        <v>57.49650780645653</v>
      </c>
      <c r="L21" s="2">
        <f t="shared" si="9"/>
        <v>57.49650780645653</v>
      </c>
      <c r="M21" s="2">
        <f t="shared" si="10"/>
        <v>55.44362445580563</v>
      </c>
      <c r="N21">
        <f>$N$3*(1.022)^B21</f>
        <v>8.877023605830578</v>
      </c>
      <c r="O21" s="1">
        <f>$O$3*(-0.024)*(B21)+1.64</f>
        <v>0.9315199999999999</v>
      </c>
      <c r="P21" s="2">
        <f t="shared" si="11"/>
        <v>118.4694683210334</v>
      </c>
      <c r="Q21" s="2">
        <f t="shared" si="3"/>
        <v>391.3814943547493</v>
      </c>
      <c r="R21" s="1">
        <f t="shared" si="14"/>
        <v>4.037620466175821</v>
      </c>
      <c r="S21" s="1">
        <f t="shared" si="12"/>
        <v>15.376079094490889</v>
      </c>
    </row>
    <row r="22" spans="1:19" ht="12.75">
      <c r="A22" s="1">
        <v>2010</v>
      </c>
      <c r="B22" s="1">
        <v>19</v>
      </c>
      <c r="C22" s="2">
        <f t="shared" si="13"/>
        <v>833.0480329101047</v>
      </c>
      <c r="D22" s="2">
        <f t="shared" si="4"/>
        <v>606.1108792954092</v>
      </c>
      <c r="E22" s="2">
        <f t="shared" si="5"/>
        <v>758.4250215662667</v>
      </c>
      <c r="F22" s="2">
        <f t="shared" si="6"/>
        <v>37601.89049710759</v>
      </c>
      <c r="G22" s="2">
        <f t="shared" si="7"/>
        <v>1415.1763929914616</v>
      </c>
      <c r="H22" s="2">
        <f t="shared" si="0"/>
        <v>-0.9949734845845069</v>
      </c>
      <c r="I22" s="2">
        <f t="shared" si="1"/>
        <v>26.50181242236143</v>
      </c>
      <c r="J22" s="2">
        <f t="shared" si="2"/>
        <v>22.752750646987998</v>
      </c>
      <c r="K22" s="2">
        <f t="shared" si="8"/>
        <v>57.73108279107418</v>
      </c>
      <c r="L22" s="2">
        <f t="shared" si="9"/>
        <v>57.73108279107418</v>
      </c>
      <c r="M22" s="2">
        <f t="shared" si="10"/>
        <v>55.518089885013346</v>
      </c>
      <c r="N22">
        <f>$N$3*(1.022)^B22</f>
        <v>9.072318125158851</v>
      </c>
      <c r="O22" s="1">
        <f>$O$3*(-0.024)*(B22)+1.64</f>
        <v>0.89216</v>
      </c>
      <c r="P22" s="2">
        <f t="shared" si="11"/>
        <v>118.99324128024733</v>
      </c>
      <c r="Q22" s="2">
        <f t="shared" si="3"/>
        <v>392.947185334955</v>
      </c>
      <c r="R22" s="1">
        <f t="shared" si="14"/>
        <v>4.04124302856179</v>
      </c>
      <c r="S22" s="1">
        <f t="shared" si="12"/>
        <v>15.391736004292946</v>
      </c>
    </row>
    <row r="23" spans="2:19" ht="12.75">
      <c r="B23" s="1">
        <v>20</v>
      </c>
      <c r="C23" s="2">
        <f t="shared" si="13"/>
        <v>836.2734689465192</v>
      </c>
      <c r="D23" s="2">
        <f t="shared" si="4"/>
        <v>608.7497949935081</v>
      </c>
      <c r="E23" s="2">
        <f t="shared" si="5"/>
        <v>759.1278137976628</v>
      </c>
      <c r="F23" s="2">
        <f t="shared" si="6"/>
        <v>37602.182678360776</v>
      </c>
      <c r="G23" s="2">
        <f t="shared" si="7"/>
        <v>1417.3893858975225</v>
      </c>
      <c r="H23" s="2">
        <f t="shared" si="0"/>
        <v>-1.0286087353180846</v>
      </c>
      <c r="I23" s="2">
        <f t="shared" si="1"/>
        <v>26.502018351708674</v>
      </c>
      <c r="J23" s="2">
        <f t="shared" si="2"/>
        <v>22.773834413929883</v>
      </c>
      <c r="K23" s="2">
        <f t="shared" si="8"/>
        <v>57.974505604605895</v>
      </c>
      <c r="L23" s="2">
        <f t="shared" si="9"/>
        <v>57.974505604605895</v>
      </c>
      <c r="M23" s="2">
        <f t="shared" si="10"/>
        <v>55.598742539652044</v>
      </c>
      <c r="N23">
        <f>$N$3*(1.022)^B23</f>
        <v>9.271909123912348</v>
      </c>
      <c r="O23" s="1">
        <f>$O$3*(-0.024)*(B23)+1.64</f>
        <v>0.8527999999999999</v>
      </c>
      <c r="P23" s="2">
        <f t="shared" si="11"/>
        <v>119.53622333426897</v>
      </c>
      <c r="Q23" s="2">
        <f t="shared" si="3"/>
        <v>394.46861742760336</v>
      </c>
      <c r="R23" s="1">
        <f t="shared" si="14"/>
        <v>4.044933448353422</v>
      </c>
      <c r="S23" s="1">
        <f t="shared" si="12"/>
        <v>15.40695032521943</v>
      </c>
    </row>
    <row r="24" spans="2:19" ht="12.75">
      <c r="B24" s="1">
        <v>21</v>
      </c>
      <c r="C24" s="2">
        <f t="shared" si="13"/>
        <v>839.4065941451023</v>
      </c>
      <c r="D24" s="2">
        <f t="shared" si="4"/>
        <v>611.4842071185652</v>
      </c>
      <c r="E24" s="2">
        <f t="shared" si="5"/>
        <v>759.8396730224064</v>
      </c>
      <c r="F24" s="2">
        <f t="shared" si="6"/>
        <v>37602.49942787135</v>
      </c>
      <c r="G24" s="2">
        <f t="shared" si="7"/>
        <v>1419.7651489624764</v>
      </c>
      <c r="H24" s="2">
        <f t="shared" si="0"/>
        <v>-1.0608922816359458</v>
      </c>
      <c r="I24" s="2">
        <f t="shared" si="1"/>
        <v>26.502241596763728</v>
      </c>
      <c r="J24" s="2">
        <f t="shared" si="2"/>
        <v>22.79519019067219</v>
      </c>
      <c r="K24" s="2">
        <f t="shared" si="8"/>
        <v>58.226917891129055</v>
      </c>
      <c r="L24" s="2">
        <f t="shared" si="9"/>
        <v>58.226917891129055</v>
      </c>
      <c r="M24" s="2">
        <f t="shared" si="10"/>
        <v>55.68568549844891</v>
      </c>
      <c r="N24">
        <v>6</v>
      </c>
      <c r="O24" s="1">
        <v>1</v>
      </c>
      <c r="P24" s="2">
        <f t="shared" si="11"/>
        <v>120.09873106686655</v>
      </c>
      <c r="Q24" s="2">
        <f t="shared" si="3"/>
        <v>395.94650667221805</v>
      </c>
      <c r="R24" s="1">
        <f t="shared" si="14"/>
        <v>4.048681673587535</v>
      </c>
      <c r="S24" s="1">
        <f t="shared" si="12"/>
        <v>15.421729217665577</v>
      </c>
    </row>
    <row r="25" spans="2:19" ht="12.75">
      <c r="B25" s="1">
        <v>22</v>
      </c>
      <c r="C25" s="2">
        <f t="shared" si="13"/>
        <v>839.1595741861778</v>
      </c>
      <c r="D25" s="2">
        <f t="shared" si="4"/>
        <v>614.1291024031738</v>
      </c>
      <c r="E25" s="2">
        <f t="shared" si="5"/>
        <v>760.5589350365462</v>
      </c>
      <c r="F25" s="2">
        <f t="shared" si="6"/>
        <v>37602.841058138845</v>
      </c>
      <c r="G25" s="2">
        <f t="shared" si="7"/>
        <v>1422.3063813551564</v>
      </c>
      <c r="H25" s="2">
        <f t="shared" si="0"/>
        <v>-1.0480085219950872</v>
      </c>
      <c r="I25" s="2">
        <f t="shared" si="1"/>
        <v>26.502482377776257</v>
      </c>
      <c r="J25" s="2">
        <f t="shared" si="2"/>
        <v>22.816768051096386</v>
      </c>
      <c r="K25" s="2">
        <f t="shared" si="8"/>
        <v>58.48846441089077</v>
      </c>
      <c r="L25" s="2">
        <f t="shared" si="9"/>
        <v>58.48846441089077</v>
      </c>
      <c r="M25" s="2">
        <f t="shared" si="10"/>
        <v>55.77902328986328</v>
      </c>
      <c r="N25">
        <v>6</v>
      </c>
      <c r="O25" s="1">
        <v>1</v>
      </c>
      <c r="P25" s="2">
        <f t="shared" si="11"/>
        <v>119.49692882178152</v>
      </c>
      <c r="Q25" s="2">
        <f t="shared" si="3"/>
        <v>395.8299878236688</v>
      </c>
      <c r="R25" s="1">
        <f t="shared" si="14"/>
        <v>4.0524782561195005</v>
      </c>
      <c r="S25" s="1">
        <f t="shared" si="12"/>
        <v>15.420564029180085</v>
      </c>
    </row>
    <row r="26" spans="2:19" ht="12.75">
      <c r="B26" s="1">
        <v>23</v>
      </c>
      <c r="C26" s="2">
        <f t="shared" si="13"/>
        <v>839.8821245431552</v>
      </c>
      <c r="D26" s="2">
        <f t="shared" si="4"/>
        <v>615.6491024031739</v>
      </c>
      <c r="E26" s="2">
        <f t="shared" si="5"/>
        <v>761.2401796291018</v>
      </c>
      <c r="F26" s="2">
        <f t="shared" si="6"/>
        <v>37603.20782206828</v>
      </c>
      <c r="G26" s="2">
        <f t="shared" si="7"/>
        <v>1425.015822476184</v>
      </c>
      <c r="H26" s="2">
        <f t="shared" si="0"/>
        <v>-1.0485592655207119</v>
      </c>
      <c r="I26" s="2">
        <f t="shared" si="1"/>
        <v>26.502740872993726</v>
      </c>
      <c r="J26" s="2">
        <f t="shared" si="2"/>
        <v>22.837205388873052</v>
      </c>
      <c r="K26" s="2">
        <f t="shared" si="8"/>
        <v>58.74144864486358</v>
      </c>
      <c r="L26" s="2">
        <f t="shared" si="9"/>
        <v>58.74144864486358</v>
      </c>
      <c r="M26" s="2">
        <f t="shared" si="10"/>
        <v>55.8788619574907</v>
      </c>
      <c r="N26">
        <v>6</v>
      </c>
      <c r="O26" s="1">
        <v>1</v>
      </c>
      <c r="P26" s="2">
        <f t="shared" si="11"/>
        <v>120.00289728972713</v>
      </c>
      <c r="Q26" s="2">
        <f t="shared" si="3"/>
        <v>396.17081346375244</v>
      </c>
      <c r="R26" s="1">
        <f t="shared" si="14"/>
        <v>4.056314320194914</v>
      </c>
      <c r="S26" s="1">
        <f t="shared" si="12"/>
        <v>15.423972285580922</v>
      </c>
    </row>
    <row r="27" spans="2:19" ht="12.75">
      <c r="B27" s="1">
        <v>24</v>
      </c>
      <c r="C27" s="2">
        <f t="shared" si="13"/>
        <v>840.4509785902617</v>
      </c>
      <c r="D27" s="2">
        <f t="shared" si="4"/>
        <v>617.1691024031738</v>
      </c>
      <c r="E27" s="2">
        <f t="shared" si="5"/>
        <v>761.8979600585483</v>
      </c>
      <c r="F27" s="2">
        <f t="shared" si="6"/>
        <v>37603.598600904355</v>
      </c>
      <c r="G27" s="2">
        <f t="shared" si="7"/>
        <v>1427.8784091635569</v>
      </c>
      <c r="H27" s="2">
        <f t="shared" si="0"/>
        <v>-1.0473735804228455</v>
      </c>
      <c r="I27" s="2">
        <f t="shared" si="1"/>
        <v>26.50301629391739</v>
      </c>
      <c r="J27" s="2">
        <f t="shared" si="2"/>
        <v>22.85693880175645</v>
      </c>
      <c r="K27" s="2">
        <f t="shared" si="8"/>
        <v>58.886836644863585</v>
      </c>
      <c r="L27" s="2">
        <f t="shared" si="9"/>
        <v>58.886836644863585</v>
      </c>
      <c r="M27" s="2">
        <f t="shared" si="10"/>
        <v>55.98530912553307</v>
      </c>
      <c r="N27">
        <v>6</v>
      </c>
      <c r="O27" s="1">
        <v>1</v>
      </c>
      <c r="P27" s="2">
        <f t="shared" si="11"/>
        <v>120.29367328972715</v>
      </c>
      <c r="Q27" s="2">
        <f t="shared" si="3"/>
        <v>396.43914084446305</v>
      </c>
      <c r="R27" s="1">
        <f t="shared" si="14"/>
        <v>4.059947624688543</v>
      </c>
      <c r="S27" s="1">
        <f t="shared" si="12"/>
        <v>15.426655559388028</v>
      </c>
    </row>
    <row r="28" spans="2:19" ht="12.75">
      <c r="B28" s="1">
        <v>25</v>
      </c>
      <c r="C28" s="2">
        <f t="shared" si="13"/>
        <v>840.9820774905083</v>
      </c>
      <c r="D28" s="2">
        <f t="shared" si="4"/>
        <v>618.6891024031738</v>
      </c>
      <c r="E28" s="2">
        <f t="shared" si="5"/>
        <v>762.5314635064435</v>
      </c>
      <c r="F28" s="2">
        <f t="shared" si="6"/>
        <v>37604.012471036884</v>
      </c>
      <c r="G28" s="2">
        <f t="shared" si="7"/>
        <v>1430.7799366828872</v>
      </c>
      <c r="H28" s="2">
        <f t="shared" si="0"/>
        <v>-1.0460081864541977</v>
      </c>
      <c r="I28" s="2">
        <f t="shared" si="1"/>
        <v>26.503307989586794</v>
      </c>
      <c r="J28" s="2">
        <f t="shared" si="2"/>
        <v>22.875943905193303</v>
      </c>
      <c r="K28" s="2">
        <f t="shared" si="8"/>
        <v>59.03222464486358</v>
      </c>
      <c r="L28" s="2">
        <f t="shared" si="9"/>
        <v>59.03222464486358</v>
      </c>
      <c r="M28" s="2">
        <f t="shared" si="10"/>
        <v>56.097773000013234</v>
      </c>
      <c r="N28">
        <v>6</v>
      </c>
      <c r="O28" s="1">
        <v>1</v>
      </c>
      <c r="P28" s="2">
        <f t="shared" si="11"/>
        <v>120.58444928972715</v>
      </c>
      <c r="Q28" s="2">
        <f t="shared" si="3"/>
        <v>396.689659193636</v>
      </c>
      <c r="R28" s="1">
        <f t="shared" si="14"/>
        <v>4.063455786978924</v>
      </c>
      <c r="S28" s="1">
        <f t="shared" si="12"/>
        <v>15.429160742879755</v>
      </c>
    </row>
    <row r="29" spans="2:19" ht="12.75">
      <c r="B29" s="1">
        <v>26</v>
      </c>
      <c r="C29" s="2">
        <f t="shared" si="13"/>
        <v>841.481617659204</v>
      </c>
      <c r="D29" s="2">
        <f t="shared" si="4"/>
        <v>620.2091024031737</v>
      </c>
      <c r="E29" s="2">
        <f t="shared" si="5"/>
        <v>763.1413799903123</v>
      </c>
      <c r="F29" s="2">
        <f t="shared" si="6"/>
        <v>37604.44856273947</v>
      </c>
      <c r="G29" s="2">
        <f t="shared" si="7"/>
        <v>1433.7143883277377</v>
      </c>
      <c r="H29" s="2">
        <f t="shared" si="0"/>
        <v>-1.0445365022518884</v>
      </c>
      <c r="I29" s="2">
        <f t="shared" si="1"/>
        <v>26.503615347018776</v>
      </c>
      <c r="J29" s="2">
        <f t="shared" si="2"/>
        <v>22.89424139970937</v>
      </c>
      <c r="K29" s="2">
        <f t="shared" si="8"/>
        <v>59.177612644863586</v>
      </c>
      <c r="L29" s="2">
        <f t="shared" si="9"/>
        <v>59.177612644863586</v>
      </c>
      <c r="M29" s="2">
        <f t="shared" si="10"/>
        <v>56.21176676242892</v>
      </c>
      <c r="N29">
        <v>6</v>
      </c>
      <c r="O29" s="1">
        <v>1</v>
      </c>
      <c r="P29" s="2">
        <f t="shared" si="11"/>
        <v>120.87522528972714</v>
      </c>
      <c r="Q29" s="2">
        <f t="shared" si="3"/>
        <v>396.92529134868107</v>
      </c>
      <c r="R29" s="1">
        <f t="shared" si="14"/>
        <v>4.066834472034365</v>
      </c>
      <c r="S29" s="1">
        <f t="shared" si="12"/>
        <v>15.431517064430206</v>
      </c>
    </row>
    <row r="30" spans="2:19" ht="12.75">
      <c r="B30" s="1">
        <v>27</v>
      </c>
      <c r="C30" s="2">
        <f t="shared" si="13"/>
        <v>841.9512352745176</v>
      </c>
      <c r="D30" s="2">
        <f t="shared" si="4"/>
        <v>621.7291024031738</v>
      </c>
      <c r="E30" s="2">
        <f t="shared" si="5"/>
        <v>763.7284559678393</v>
      </c>
      <c r="F30" s="2">
        <f t="shared" si="6"/>
        <v>37604.906023264186</v>
      </c>
      <c r="G30" s="2">
        <f t="shared" si="7"/>
        <v>1436.6802342101723</v>
      </c>
      <c r="H30" s="2">
        <f t="shared" si="0"/>
        <v>-1.0429703907557102</v>
      </c>
      <c r="I30" s="2">
        <f t="shared" si="1"/>
        <v>26.5039377651966</v>
      </c>
      <c r="J30" s="2">
        <f t="shared" si="2"/>
        <v>22.91185367903518</v>
      </c>
      <c r="K30" s="2">
        <f t="shared" si="8"/>
        <v>59.32300064486357</v>
      </c>
      <c r="L30" s="2">
        <f t="shared" si="9"/>
        <v>59.32300064486357</v>
      </c>
      <c r="M30" s="2">
        <f t="shared" si="10"/>
        <v>56.32705403142599</v>
      </c>
      <c r="N30">
        <v>6</v>
      </c>
      <c r="O30" s="1">
        <v>1</v>
      </c>
      <c r="P30" s="2">
        <f t="shared" si="11"/>
        <v>121.16600128972712</v>
      </c>
      <c r="Q30" s="2">
        <f t="shared" si="3"/>
        <v>397.14680909175354</v>
      </c>
      <c r="R30" s="1">
        <f t="shared" si="14"/>
        <v>4.0700873599483325</v>
      </c>
      <c r="S30" s="1">
        <f t="shared" si="12"/>
        <v>15.433732241860932</v>
      </c>
    </row>
    <row r="31" spans="2:19" ht="12.75">
      <c r="B31" s="1">
        <v>28</v>
      </c>
      <c r="C31" s="2">
        <f t="shared" si="13"/>
        <v>842.3923182703243</v>
      </c>
      <c r="D31" s="2">
        <f t="shared" si="4"/>
        <v>623.2491024031738</v>
      </c>
      <c r="E31" s="2">
        <f t="shared" si="5"/>
        <v>764.2934230848081</v>
      </c>
      <c r="F31" s="2">
        <f t="shared" si="6"/>
        <v>37605.38402653797</v>
      </c>
      <c r="G31" s="2">
        <f t="shared" si="7"/>
        <v>1439.67618082361</v>
      </c>
      <c r="H31" s="2">
        <f t="shared" si="0"/>
        <v>-1.0413186024735492</v>
      </c>
      <c r="I31" s="2">
        <f t="shared" si="1"/>
        <v>26.50427466190396</v>
      </c>
      <c r="J31" s="2">
        <f t="shared" si="2"/>
        <v>22.92880269254424</v>
      </c>
      <c r="K31" s="2">
        <f t="shared" si="8"/>
        <v>59.46838864486358</v>
      </c>
      <c r="L31" s="2">
        <f t="shared" si="9"/>
        <v>59.46838864486358</v>
      </c>
      <c r="M31" s="2">
        <f t="shared" si="10"/>
        <v>56.44357470153214</v>
      </c>
      <c r="N31">
        <v>7</v>
      </c>
      <c r="O31" s="1">
        <v>1</v>
      </c>
      <c r="P31" s="2">
        <f t="shared" si="11"/>
        <v>121.45677728972714</v>
      </c>
      <c r="Q31" s="2">
        <f t="shared" si="3"/>
        <v>397.3548671086435</v>
      </c>
      <c r="R31" s="1">
        <f t="shared" si="14"/>
        <v>4.073218431828476</v>
      </c>
      <c r="S31" s="1">
        <f t="shared" si="12"/>
        <v>15.435812822029831</v>
      </c>
    </row>
    <row r="32" spans="1:19" ht="12.75">
      <c r="A32" s="1">
        <v>2020</v>
      </c>
      <c r="B32" s="1">
        <v>29</v>
      </c>
      <c r="C32" s="2">
        <f t="shared" si="13"/>
        <v>843.8061857245193</v>
      </c>
      <c r="D32" s="2">
        <f t="shared" si="4"/>
        <v>624.7691024031737</v>
      </c>
      <c r="E32" s="2">
        <f t="shared" si="5"/>
        <v>764.836995224813</v>
      </c>
      <c r="F32" s="2">
        <f t="shared" si="6"/>
        <v>37605.88177300043</v>
      </c>
      <c r="G32" s="2">
        <f t="shared" si="7"/>
        <v>1442.7009947669414</v>
      </c>
      <c r="H32" s="2">
        <f t="shared" si="0"/>
        <v>-1.0529225399960842</v>
      </c>
      <c r="I32" s="2">
        <f t="shared" si="1"/>
        <v>26.5046254736107</v>
      </c>
      <c r="J32" s="2">
        <f t="shared" si="2"/>
        <v>22.945109856744388</v>
      </c>
      <c r="K32" s="2">
        <f t="shared" si="8"/>
        <v>59.61377664486358</v>
      </c>
      <c r="L32" s="2">
        <f t="shared" si="9"/>
        <v>59.61377664486358</v>
      </c>
      <c r="M32" s="2">
        <f t="shared" si="10"/>
        <v>56.56127795410757</v>
      </c>
      <c r="N32">
        <v>12</v>
      </c>
      <c r="O32" s="1">
        <v>1</v>
      </c>
      <c r="P32" s="2">
        <f t="shared" si="11"/>
        <v>122.10755328972714</v>
      </c>
      <c r="Q32" s="2">
        <f t="shared" si="3"/>
        <v>398.02178571911287</v>
      </c>
      <c r="R32" s="1">
        <f t="shared" si="14"/>
        <v>4.076231589785643</v>
      </c>
      <c r="S32" s="1">
        <f t="shared" si="12"/>
        <v>15.442482008134526</v>
      </c>
    </row>
    <row r="33" spans="2:19" ht="12.75">
      <c r="B33" s="1">
        <v>30</v>
      </c>
      <c r="C33" s="2">
        <f t="shared" si="13"/>
        <v>849.8207644937673</v>
      </c>
      <c r="D33" s="2">
        <f t="shared" si="4"/>
        <v>626.6491024031736</v>
      </c>
      <c r="E33" s="2">
        <f t="shared" si="5"/>
        <v>765.3732017918899</v>
      </c>
      <c r="F33" s="2">
        <f t="shared" si="6"/>
        <v>37606.398488973355</v>
      </c>
      <c r="G33" s="2">
        <f t="shared" si="7"/>
        <v>1445.7534934576975</v>
      </c>
      <c r="H33" s="2">
        <f t="shared" si="0"/>
        <v>-1.1259675026916995</v>
      </c>
      <c r="I33" s="2">
        <f t="shared" si="1"/>
        <v>26.50498965502842</v>
      </c>
      <c r="J33" s="2">
        <f t="shared" si="2"/>
        <v>22.961196053756694</v>
      </c>
      <c r="K33" s="2">
        <f t="shared" si="8"/>
        <v>59.759164644863574</v>
      </c>
      <c r="L33" s="2">
        <f t="shared" si="9"/>
        <v>59.759164644863574</v>
      </c>
      <c r="M33" s="2">
        <f t="shared" si="10"/>
        <v>56.68011533190621</v>
      </c>
      <c r="N33">
        <v>12</v>
      </c>
      <c r="O33" s="1">
        <v>1</v>
      </c>
      <c r="P33" s="2">
        <f t="shared" si="11"/>
        <v>124.19832928972713</v>
      </c>
      <c r="Q33" s="2">
        <f t="shared" si="3"/>
        <v>400.85885117630534</v>
      </c>
      <c r="R33" s="1">
        <f t="shared" si="14"/>
        <v>4.0791306411990025</v>
      </c>
      <c r="S33" s="1">
        <f t="shared" si="12"/>
        <v>15.47085266270645</v>
      </c>
    </row>
    <row r="34" spans="2:19" ht="12.75">
      <c r="B34" s="1">
        <v>31</v>
      </c>
      <c r="C34" s="2">
        <f t="shared" si="13"/>
        <v>853.9357476781184</v>
      </c>
      <c r="D34" s="2">
        <f t="shared" si="4"/>
        <v>630.3291024031735</v>
      </c>
      <c r="E34" s="2">
        <f t="shared" si="5"/>
        <v>765.9638322546543</v>
      </c>
      <c r="F34" s="2">
        <f t="shared" si="6"/>
        <v>37606.933826013286</v>
      </c>
      <c r="G34" s="2">
        <f t="shared" si="7"/>
        <v>1448.832542770655</v>
      </c>
      <c r="H34" s="2">
        <f t="shared" si="0"/>
        <v>-1.1729588723128548</v>
      </c>
      <c r="I34" s="2">
        <f t="shared" si="1"/>
        <v>26.505366960574165</v>
      </c>
      <c r="J34" s="2">
        <f t="shared" si="2"/>
        <v>22.97891496763963</v>
      </c>
      <c r="K34" s="2">
        <f t="shared" si="8"/>
        <v>59.93898664486357</v>
      </c>
      <c r="L34" s="2">
        <f t="shared" si="9"/>
        <v>59.93898664486357</v>
      </c>
      <c r="M34" s="2">
        <f t="shared" si="10"/>
        <v>56.800040374219286</v>
      </c>
      <c r="N34">
        <v>12</v>
      </c>
      <c r="O34" s="1">
        <v>1</v>
      </c>
      <c r="P34" s="2">
        <f t="shared" si="11"/>
        <v>124.5579732897271</v>
      </c>
      <c r="Q34" s="2">
        <f t="shared" si="3"/>
        <v>402.79988098024455</v>
      </c>
      <c r="R34" s="1">
        <f t="shared" si="14"/>
        <v>4.081990409556746</v>
      </c>
      <c r="S34" s="1">
        <f t="shared" si="12"/>
        <v>15.490262960745842</v>
      </c>
    </row>
    <row r="35" spans="2:19" ht="12.75">
      <c r="B35" s="1">
        <v>32</v>
      </c>
      <c r="C35" s="2">
        <f t="shared" si="13"/>
        <v>857.9438425351614</v>
      </c>
      <c r="D35" s="2">
        <f t="shared" si="4"/>
        <v>634.0091024031734</v>
      </c>
      <c r="E35" s="2">
        <f t="shared" si="5"/>
        <v>766.581252710345</v>
      </c>
      <c r="F35" s="2">
        <f t="shared" si="6"/>
        <v>37607.4893644299</v>
      </c>
      <c r="G35" s="2">
        <f t="shared" si="7"/>
        <v>1451.9714890412993</v>
      </c>
      <c r="H35" s="2">
        <f aca="true" t="shared" si="15" ref="H35:H52">(E35-C35)/75</f>
        <v>-1.218167864330885</v>
      </c>
      <c r="I35" s="2">
        <f aca="true" t="shared" si="16" ref="I35:I52">F35*(0.0007048)</f>
        <v>26.505758504050196</v>
      </c>
      <c r="J35" s="2">
        <f aca="true" t="shared" si="17" ref="J35:J52">E35*(0.03)</f>
        <v>22.997437581310347</v>
      </c>
      <c r="K35" s="2">
        <f t="shared" si="8"/>
        <v>60.29097864486355</v>
      </c>
      <c r="L35" s="2">
        <f t="shared" si="9"/>
        <v>60.29097864486355</v>
      </c>
      <c r="M35" s="2">
        <f t="shared" si="10"/>
        <v>56.9210085241021</v>
      </c>
      <c r="N35">
        <v>12</v>
      </c>
      <c r="O35" s="1">
        <v>1</v>
      </c>
      <c r="P35" s="2">
        <f t="shared" si="11"/>
        <v>125.26195728972709</v>
      </c>
      <c r="Q35" s="2">
        <f t="shared" si="3"/>
        <v>404.69049176186854</v>
      </c>
      <c r="R35" s="1">
        <f t="shared" si="14"/>
        <v>4.085140438691489</v>
      </c>
      <c r="S35" s="1">
        <f t="shared" si="12"/>
        <v>15.509169068562082</v>
      </c>
    </row>
    <row r="36" spans="2:19" ht="12.75">
      <c r="B36" s="1">
        <v>33</v>
      </c>
      <c r="C36" s="2">
        <f aca="true" t="shared" si="18" ref="C36:C52">C35+H35+K35+M35+N35+O35-P35</f>
        <v>861.6757045500691</v>
      </c>
      <c r="D36" s="2">
        <f aca="true" t="shared" si="19" ref="D36:D52">D35+P35-K35-L35-O35</f>
        <v>637.6891024031734</v>
      </c>
      <c r="E36" s="2">
        <f aca="true" t="shared" si="20" ref="E36:E52">E35-H35+I35-J35-R35</f>
        <v>767.2226010587242</v>
      </c>
      <c r="F36" s="2">
        <f aca="true" t="shared" si="21" ref="F36:F52">F35-I35+J35+R35</f>
        <v>37608.066183945855</v>
      </c>
      <c r="G36" s="2">
        <f aca="true" t="shared" si="22" ref="G36:G52">G35+L35-M35</f>
        <v>1455.3414591620608</v>
      </c>
      <c r="H36" s="2">
        <f t="shared" si="15"/>
        <v>-1.259374713217932</v>
      </c>
      <c r="I36" s="2">
        <f t="shared" si="16"/>
        <v>26.506165046445037</v>
      </c>
      <c r="J36" s="2">
        <f t="shared" si="17"/>
        <v>23.016678031761725</v>
      </c>
      <c r="K36" s="2">
        <f aca="true" t="shared" si="23" ref="K36:K52">D35*(0.09565)</f>
        <v>60.642970644863546</v>
      </c>
      <c r="L36" s="2">
        <f aca="true" t="shared" si="24" ref="L36:L52">D35*(0.09565)</f>
        <v>60.642970644863546</v>
      </c>
      <c r="M36" s="2">
        <f aca="true" t="shared" si="25" ref="M36:M52">G35*(0.0392875)</f>
        <v>57.04432987571004</v>
      </c>
      <c r="N36">
        <v>12</v>
      </c>
      <c r="O36" s="1">
        <v>1</v>
      </c>
      <c r="P36" s="2">
        <f aca="true" t="shared" si="26" ref="P36:P52">D35*0.1913+(N35+O35)*0.36</f>
        <v>125.96594128972708</v>
      </c>
      <c r="Q36" s="2">
        <f t="shared" si="3"/>
        <v>406.45080403305144</v>
      </c>
      <c r="R36" s="1">
        <f t="shared" si="14"/>
        <v>4.088433347788507</v>
      </c>
      <c r="S36" s="1">
        <f aca="true" t="shared" si="27" ref="S36:S52">$S$3+(Q36-$Q$3)*(0.01)</f>
        <v>15.526772191273912</v>
      </c>
    </row>
    <row r="37" spans="2:19" ht="12.75">
      <c r="B37" s="1">
        <v>34</v>
      </c>
      <c r="C37" s="2">
        <f t="shared" si="18"/>
        <v>865.1376890676977</v>
      </c>
      <c r="D37" s="2">
        <f t="shared" si="19"/>
        <v>641.3691024031733</v>
      </c>
      <c r="E37" s="2">
        <f t="shared" si="20"/>
        <v>767.883029438837</v>
      </c>
      <c r="F37" s="2">
        <f t="shared" si="21"/>
        <v>37608.665130278954</v>
      </c>
      <c r="G37" s="2">
        <f t="shared" si="22"/>
        <v>1458.9400999312143</v>
      </c>
      <c r="H37" s="2">
        <f t="shared" si="15"/>
        <v>-1.2967287950514765</v>
      </c>
      <c r="I37" s="2">
        <f t="shared" si="16"/>
        <v>26.506587183820606</v>
      </c>
      <c r="J37" s="2">
        <f t="shared" si="17"/>
        <v>23.036490883165108</v>
      </c>
      <c r="K37" s="2">
        <f t="shared" si="23"/>
        <v>60.99496264486354</v>
      </c>
      <c r="L37" s="2">
        <f t="shared" si="24"/>
        <v>60.99496264486354</v>
      </c>
      <c r="M37" s="2">
        <f t="shared" si="25"/>
        <v>57.17672757682946</v>
      </c>
      <c r="N37">
        <v>12</v>
      </c>
      <c r="O37" s="1">
        <v>1</v>
      </c>
      <c r="P37" s="2">
        <f t="shared" si="26"/>
        <v>126.66992528972708</v>
      </c>
      <c r="Q37" s="2">
        <f t="shared" si="3"/>
        <v>408.0838155979706</v>
      </c>
      <c r="R37" s="1">
        <f t="shared" si="14"/>
        <v>4.091853872313195</v>
      </c>
      <c r="S37" s="1">
        <f t="shared" si="27"/>
        <v>15.543102306923103</v>
      </c>
    </row>
    <row r="38" spans="2:19" ht="12.75">
      <c r="B38" s="1">
        <v>35</v>
      </c>
      <c r="C38" s="2">
        <f t="shared" si="18"/>
        <v>868.3427252046122</v>
      </c>
      <c r="D38" s="2">
        <f t="shared" si="19"/>
        <v>645.0491024031733</v>
      </c>
      <c r="E38" s="2">
        <f t="shared" si="20"/>
        <v>768.5580006622306</v>
      </c>
      <c r="F38" s="2">
        <f t="shared" si="21"/>
        <v>37609.286887850605</v>
      </c>
      <c r="G38" s="2">
        <f t="shared" si="22"/>
        <v>1462.7583349992483</v>
      </c>
      <c r="H38" s="2">
        <f t="shared" si="15"/>
        <v>-1.3304629938984212</v>
      </c>
      <c r="I38" s="2">
        <f t="shared" si="16"/>
        <v>26.507025398557108</v>
      </c>
      <c r="J38" s="2">
        <f t="shared" si="17"/>
        <v>23.05674001986692</v>
      </c>
      <c r="K38" s="2">
        <f t="shared" si="23"/>
        <v>61.34695464486354</v>
      </c>
      <c r="L38" s="2">
        <f t="shared" si="24"/>
        <v>61.34695464486354</v>
      </c>
      <c r="M38" s="2">
        <f t="shared" si="25"/>
        <v>57.31810917604758</v>
      </c>
      <c r="N38">
        <v>12</v>
      </c>
      <c r="O38" s="1">
        <v>1</v>
      </c>
      <c r="P38" s="2">
        <f t="shared" si="26"/>
        <v>127.37390928972707</v>
      </c>
      <c r="Q38" s="2">
        <f t="shared" si="3"/>
        <v>409.59562509651516</v>
      </c>
      <c r="R38" s="1">
        <f t="shared" si="14"/>
        <v>4.095376157007131</v>
      </c>
      <c r="S38" s="1">
        <f t="shared" si="27"/>
        <v>15.558220401908548</v>
      </c>
    </row>
    <row r="39" spans="2:19" ht="12.75">
      <c r="B39" s="1">
        <v>36</v>
      </c>
      <c r="C39" s="2">
        <f t="shared" si="18"/>
        <v>871.3034167418978</v>
      </c>
      <c r="D39" s="2">
        <f t="shared" si="19"/>
        <v>648.7291024031732</v>
      </c>
      <c r="E39" s="2">
        <f t="shared" si="20"/>
        <v>769.2433728778121</v>
      </c>
      <c r="F39" s="2">
        <f t="shared" si="21"/>
        <v>37609.93197862892</v>
      </c>
      <c r="G39" s="2">
        <f t="shared" si="22"/>
        <v>1466.7871804680642</v>
      </c>
      <c r="H39" s="2">
        <f t="shared" si="15"/>
        <v>-1.360800584854475</v>
      </c>
      <c r="I39" s="2">
        <f t="shared" si="16"/>
        <v>26.507480058537663</v>
      </c>
      <c r="J39" s="2">
        <f t="shared" si="17"/>
        <v>23.077301186334363</v>
      </c>
      <c r="K39" s="2">
        <f t="shared" si="23"/>
        <v>61.69894664486353</v>
      </c>
      <c r="L39" s="2">
        <f t="shared" si="24"/>
        <v>61.69894664486353</v>
      </c>
      <c r="M39" s="2">
        <f t="shared" si="25"/>
        <v>57.46811808628296</v>
      </c>
      <c r="N39">
        <v>12</v>
      </c>
      <c r="O39" s="1">
        <v>1</v>
      </c>
      <c r="P39" s="2">
        <f t="shared" si="26"/>
        <v>128.07789328972706</v>
      </c>
      <c r="Q39" s="2">
        <f t="shared" si="3"/>
        <v>410.99217770844234</v>
      </c>
      <c r="R39" s="1">
        <f t="shared" si="14"/>
        <v>4.098976003531897</v>
      </c>
      <c r="S39" s="1">
        <f t="shared" si="27"/>
        <v>15.57218592802782</v>
      </c>
    </row>
    <row r="40" spans="2:19" ht="12.75">
      <c r="B40" s="1">
        <v>37</v>
      </c>
      <c r="C40" s="2">
        <f t="shared" si="18"/>
        <v>874.0317875984628</v>
      </c>
      <c r="D40" s="2">
        <f t="shared" si="19"/>
        <v>652.4091024031732</v>
      </c>
      <c r="E40" s="2">
        <f t="shared" si="20"/>
        <v>769.935376331338</v>
      </c>
      <c r="F40" s="2">
        <f t="shared" si="21"/>
        <v>37610.60077576025</v>
      </c>
      <c r="G40" s="2">
        <f t="shared" si="22"/>
        <v>1471.018009026645</v>
      </c>
      <c r="H40" s="2">
        <f t="shared" si="15"/>
        <v>-1.3879521502283296</v>
      </c>
      <c r="I40" s="2">
        <f t="shared" si="16"/>
        <v>26.507951426755824</v>
      </c>
      <c r="J40" s="2">
        <f t="shared" si="17"/>
        <v>23.09806128994014</v>
      </c>
      <c r="K40" s="2">
        <f t="shared" si="23"/>
        <v>62.05093864486353</v>
      </c>
      <c r="L40" s="2">
        <f t="shared" si="24"/>
        <v>62.05093864486353</v>
      </c>
      <c r="M40" s="2">
        <f t="shared" si="25"/>
        <v>57.626401352639064</v>
      </c>
      <c r="N40">
        <v>12</v>
      </c>
      <c r="O40" s="1">
        <v>1</v>
      </c>
      <c r="P40" s="2">
        <f t="shared" si="26"/>
        <v>128.78187728972702</v>
      </c>
      <c r="Q40" s="2">
        <f t="shared" si="3"/>
        <v>412.2791450936145</v>
      </c>
      <c r="R40" s="1">
        <f t="shared" si="14"/>
        <v>4.102631322014998</v>
      </c>
      <c r="S40" s="1">
        <f t="shared" si="27"/>
        <v>15.58505560187954</v>
      </c>
    </row>
    <row r="41" spans="2:19" ht="12.75">
      <c r="B41" s="1">
        <v>38</v>
      </c>
      <c r="C41" s="2">
        <f t="shared" si="18"/>
        <v>876.53929815601</v>
      </c>
      <c r="D41" s="2">
        <f t="shared" si="19"/>
        <v>656.0891024031731</v>
      </c>
      <c r="E41" s="2">
        <f t="shared" si="20"/>
        <v>770.630587296367</v>
      </c>
      <c r="F41" s="2">
        <f t="shared" si="21"/>
        <v>37611.29351694544</v>
      </c>
      <c r="G41" s="2">
        <f t="shared" si="22"/>
        <v>1475.4425463188693</v>
      </c>
      <c r="H41" s="2">
        <f t="shared" si="15"/>
        <v>-1.4121161447952393</v>
      </c>
      <c r="I41" s="2">
        <f t="shared" si="16"/>
        <v>26.508439670743147</v>
      </c>
      <c r="J41" s="2">
        <f t="shared" si="17"/>
        <v>23.11891761889101</v>
      </c>
      <c r="K41" s="2">
        <f t="shared" si="23"/>
        <v>62.402930644863524</v>
      </c>
      <c r="L41" s="2">
        <f t="shared" si="24"/>
        <v>62.402930644863524</v>
      </c>
      <c r="M41" s="2">
        <f t="shared" si="25"/>
        <v>57.79262002963431</v>
      </c>
      <c r="N41">
        <v>12</v>
      </c>
      <c r="O41" s="1">
        <v>1</v>
      </c>
      <c r="P41" s="2">
        <f t="shared" si="26"/>
        <v>129.485861289727</v>
      </c>
      <c r="Q41" s="2">
        <f t="shared" si="3"/>
        <v>413.4619330924575</v>
      </c>
      <c r="R41" s="1">
        <f t="shared" si="14"/>
        <v>4.106322007100469</v>
      </c>
      <c r="S41" s="1">
        <f t="shared" si="27"/>
        <v>15.596883481867971</v>
      </c>
    </row>
    <row r="42" spans="1:19" ht="12.75">
      <c r="A42" s="1">
        <v>2030</v>
      </c>
      <c r="B42" s="1">
        <v>39</v>
      </c>
      <c r="C42" s="2">
        <f t="shared" si="18"/>
        <v>878.8368713959856</v>
      </c>
      <c r="D42" s="2">
        <f t="shared" si="19"/>
        <v>659.7691024031731</v>
      </c>
      <c r="E42" s="2">
        <f t="shared" si="20"/>
        <v>771.325903485914</v>
      </c>
      <c r="F42" s="2">
        <f t="shared" si="21"/>
        <v>37612.01031690069</v>
      </c>
      <c r="G42" s="2">
        <f t="shared" si="22"/>
        <v>1480.0528569340986</v>
      </c>
      <c r="H42" s="2">
        <f t="shared" si="15"/>
        <v>-1.433479572134288</v>
      </c>
      <c r="I42" s="2">
        <f t="shared" si="16"/>
        <v>26.508944871351606</v>
      </c>
      <c r="J42" s="2">
        <f t="shared" si="17"/>
        <v>23.13977710457742</v>
      </c>
      <c r="K42" s="2">
        <f t="shared" si="23"/>
        <v>62.75492264486352</v>
      </c>
      <c r="L42" s="2">
        <f t="shared" si="24"/>
        <v>62.75492264486352</v>
      </c>
      <c r="M42" s="2">
        <f t="shared" si="25"/>
        <v>57.966449038502574</v>
      </c>
      <c r="N42">
        <v>12</v>
      </c>
      <c r="O42" s="1">
        <v>1</v>
      </c>
      <c r="P42" s="2">
        <f t="shared" si="26"/>
        <v>130.189845289727</v>
      </c>
      <c r="Q42" s="2">
        <f t="shared" si="3"/>
        <v>414.54569405471017</v>
      </c>
      <c r="R42" s="1">
        <f t="shared" si="14"/>
        <v>4.110029798913957</v>
      </c>
      <c r="S42" s="1">
        <f t="shared" si="27"/>
        <v>15.607721091490498</v>
      </c>
    </row>
    <row r="43" spans="2:19" ht="12.75">
      <c r="B43" s="1">
        <v>40</v>
      </c>
      <c r="C43" s="2">
        <f t="shared" si="18"/>
        <v>880.9349182174903</v>
      </c>
      <c r="D43" s="2">
        <f t="shared" si="19"/>
        <v>663.449102403173</v>
      </c>
      <c r="E43" s="2">
        <f t="shared" si="20"/>
        <v>772.0185210259084</v>
      </c>
      <c r="F43" s="2">
        <f t="shared" si="21"/>
        <v>37612.75117893282</v>
      </c>
      <c r="G43" s="2">
        <f t="shared" si="22"/>
        <v>1484.8413305404595</v>
      </c>
      <c r="H43" s="2">
        <f t="shared" si="15"/>
        <v>-1.4522186292210926</v>
      </c>
      <c r="I43" s="2">
        <f t="shared" si="16"/>
        <v>26.50946703091185</v>
      </c>
      <c r="J43" s="2">
        <f t="shared" si="17"/>
        <v>23.16055563077725</v>
      </c>
      <c r="K43" s="2">
        <f t="shared" si="23"/>
        <v>63.106914644863515</v>
      </c>
      <c r="L43" s="2">
        <f t="shared" si="24"/>
        <v>63.106914644863515</v>
      </c>
      <c r="M43" s="2">
        <f t="shared" si="25"/>
        <v>58.147576616798396</v>
      </c>
      <c r="N43">
        <v>12</v>
      </c>
      <c r="O43" s="1">
        <v>1</v>
      </c>
      <c r="P43" s="2">
        <f t="shared" si="26"/>
        <v>130.893829289727</v>
      </c>
      <c r="Q43" s="2">
        <f t="shared" si="3"/>
        <v>415.53533878183504</v>
      </c>
      <c r="R43" s="1">
        <f t="shared" si="14"/>
        <v>4.113738151924874</v>
      </c>
      <c r="S43" s="1">
        <f t="shared" si="27"/>
        <v>15.617617538761747</v>
      </c>
    </row>
    <row r="44" spans="2:19" ht="12.75">
      <c r="B44" s="1">
        <v>41</v>
      </c>
      <c r="C44" s="2">
        <f t="shared" si="18"/>
        <v>882.8433615602041</v>
      </c>
      <c r="D44" s="2">
        <f t="shared" si="19"/>
        <v>667.129102403173</v>
      </c>
      <c r="E44" s="2">
        <f t="shared" si="20"/>
        <v>772.7059129033393</v>
      </c>
      <c r="F44" s="2">
        <f t="shared" si="21"/>
        <v>37613.51600568461</v>
      </c>
      <c r="G44" s="2">
        <f t="shared" si="22"/>
        <v>1489.8006685685245</v>
      </c>
      <c r="H44" s="2">
        <f t="shared" si="15"/>
        <v>-1.4684993154248651</v>
      </c>
      <c r="I44" s="2">
        <f t="shared" si="16"/>
        <v>26.510006080806512</v>
      </c>
      <c r="J44" s="2">
        <f t="shared" si="17"/>
        <v>23.181177387100178</v>
      </c>
      <c r="K44" s="2">
        <f t="shared" si="23"/>
        <v>63.45890664486351</v>
      </c>
      <c r="L44" s="2">
        <f t="shared" si="24"/>
        <v>63.45890664486351</v>
      </c>
      <c r="M44" s="2">
        <f t="shared" si="25"/>
        <v>58.335703773608294</v>
      </c>
      <c r="N44">
        <v>12</v>
      </c>
      <c r="O44" s="1">
        <v>1</v>
      </c>
      <c r="P44" s="2">
        <f t="shared" si="26"/>
        <v>131.597813289727</v>
      </c>
      <c r="Q44" s="2">
        <f t="shared" si="3"/>
        <v>416.43554790575666</v>
      </c>
      <c r="R44" s="1">
        <f t="shared" si="14"/>
        <v>4.117432112138178</v>
      </c>
      <c r="S44" s="1">
        <f t="shared" si="27"/>
        <v>15.626619630000963</v>
      </c>
    </row>
    <row r="45" spans="2:19" ht="12.75">
      <c r="B45" s="1">
        <v>42</v>
      </c>
      <c r="C45" s="2">
        <f t="shared" si="18"/>
        <v>884.5716593735241</v>
      </c>
      <c r="D45" s="2">
        <f t="shared" si="19"/>
        <v>670.8091024031729</v>
      </c>
      <c r="E45" s="2">
        <f t="shared" si="20"/>
        <v>773.3858088003323</v>
      </c>
      <c r="F45" s="2">
        <f t="shared" si="21"/>
        <v>37614.30460910304</v>
      </c>
      <c r="G45" s="2">
        <f t="shared" si="22"/>
        <v>1494.9238714397798</v>
      </c>
      <c r="H45" s="2">
        <f t="shared" si="15"/>
        <v>-1.4824780076425577</v>
      </c>
      <c r="I45" s="2">
        <f t="shared" si="16"/>
        <v>26.510561888495822</v>
      </c>
      <c r="J45" s="2">
        <f t="shared" si="17"/>
        <v>23.201574264009967</v>
      </c>
      <c r="K45" s="2">
        <f t="shared" si="23"/>
        <v>63.8108986448635</v>
      </c>
      <c r="L45" s="2">
        <f t="shared" si="24"/>
        <v>63.8108986448635</v>
      </c>
      <c r="M45" s="2">
        <f t="shared" si="25"/>
        <v>58.530543766385904</v>
      </c>
      <c r="N45">
        <v>12</v>
      </c>
      <c r="O45" s="1">
        <v>1</v>
      </c>
      <c r="P45" s="2">
        <f t="shared" si="26"/>
        <v>132.30179728972698</v>
      </c>
      <c r="Q45" s="2">
        <f t="shared" si="3"/>
        <v>417.2507827233604</v>
      </c>
      <c r="R45" s="1">
        <f t="shared" si="14"/>
        <v>4.121098202151143</v>
      </c>
      <c r="S45" s="1">
        <f t="shared" si="27"/>
        <v>15.634771978177</v>
      </c>
    </row>
    <row r="46" spans="2:19" ht="12.75">
      <c r="B46" s="1">
        <v>43</v>
      </c>
      <c r="C46" s="2">
        <f t="shared" si="18"/>
        <v>886.1288264874039</v>
      </c>
      <c r="D46" s="2">
        <f t="shared" si="19"/>
        <v>674.4891024031729</v>
      </c>
      <c r="E46" s="2">
        <f t="shared" si="20"/>
        <v>774.0561762303095</v>
      </c>
      <c r="F46" s="2">
        <f t="shared" si="21"/>
        <v>37615.1167196807</v>
      </c>
      <c r="G46" s="2">
        <f t="shared" si="22"/>
        <v>1500.2042263182575</v>
      </c>
      <c r="H46" s="2">
        <f t="shared" si="15"/>
        <v>-1.4943020034279257</v>
      </c>
      <c r="I46" s="2">
        <f t="shared" si="16"/>
        <v>26.511134264030957</v>
      </c>
      <c r="J46" s="2">
        <f t="shared" si="17"/>
        <v>23.221685286909285</v>
      </c>
      <c r="K46" s="2">
        <f t="shared" si="23"/>
        <v>64.1628906448635</v>
      </c>
      <c r="L46" s="2">
        <f t="shared" si="24"/>
        <v>64.1628906448635</v>
      </c>
      <c r="M46" s="2">
        <f t="shared" si="25"/>
        <v>58.73182159919034</v>
      </c>
      <c r="N46">
        <v>12</v>
      </c>
      <c r="O46" s="1">
        <v>1</v>
      </c>
      <c r="P46" s="2">
        <f t="shared" si="26"/>
        <v>133.005781289727</v>
      </c>
      <c r="Q46" s="2">
        <f t="shared" si="3"/>
        <v>417.98529551292637</v>
      </c>
      <c r="R46" s="1">
        <f t="shared" si="14"/>
        <v>4.124724313601772</v>
      </c>
      <c r="S46" s="1">
        <f t="shared" si="27"/>
        <v>15.64211710607266</v>
      </c>
    </row>
    <row r="47" spans="2:19" ht="12.75">
      <c r="B47" s="1">
        <v>44</v>
      </c>
      <c r="C47" s="2">
        <f t="shared" si="18"/>
        <v>887.5234554383028</v>
      </c>
      <c r="D47" s="2">
        <f t="shared" si="19"/>
        <v>678.1691024031728</v>
      </c>
      <c r="E47" s="2">
        <f t="shared" si="20"/>
        <v>774.7152028972573</v>
      </c>
      <c r="F47" s="2">
        <f t="shared" si="21"/>
        <v>37615.95199501718</v>
      </c>
      <c r="G47" s="2">
        <f t="shared" si="22"/>
        <v>1505.6352953639305</v>
      </c>
      <c r="H47" s="2">
        <f t="shared" si="15"/>
        <v>-1.5041100338806064</v>
      </c>
      <c r="I47" s="2">
        <f t="shared" si="16"/>
        <v>26.511722966088108</v>
      </c>
      <c r="J47" s="2">
        <f t="shared" si="17"/>
        <v>23.24145608691772</v>
      </c>
      <c r="K47" s="2">
        <f t="shared" si="23"/>
        <v>64.51488264486349</v>
      </c>
      <c r="L47" s="2">
        <f t="shared" si="24"/>
        <v>64.51488264486349</v>
      </c>
      <c r="M47" s="2">
        <f t="shared" si="25"/>
        <v>58.939273541478535</v>
      </c>
      <c r="N47">
        <v>12</v>
      </c>
      <c r="O47" s="1">
        <v>1</v>
      </c>
      <c r="P47" s="2">
        <f t="shared" si="26"/>
        <v>133.709765289727</v>
      </c>
      <c r="Q47" s="2">
        <f t="shared" si="3"/>
        <v>418.64313935768996</v>
      </c>
      <c r="R47" s="1">
        <f t="shared" si="14"/>
        <v>4.128299606561651</v>
      </c>
      <c r="S47" s="1">
        <f t="shared" si="27"/>
        <v>15.648695544520296</v>
      </c>
    </row>
    <row r="48" spans="2:19" ht="12.75">
      <c r="B48" s="1">
        <v>45</v>
      </c>
      <c r="C48" s="2">
        <f t="shared" si="18"/>
        <v>888.7637363010373</v>
      </c>
      <c r="D48" s="2">
        <f t="shared" si="19"/>
        <v>681.8491024031728</v>
      </c>
      <c r="E48" s="2">
        <f t="shared" si="20"/>
        <v>775.3612802037466</v>
      </c>
      <c r="F48" s="2">
        <f t="shared" si="21"/>
        <v>37616.81002774457</v>
      </c>
      <c r="G48" s="2">
        <f t="shared" si="22"/>
        <v>1511.2109044673155</v>
      </c>
      <c r="H48" s="2">
        <f t="shared" si="15"/>
        <v>-1.5120327479638762</v>
      </c>
      <c r="I48" s="2">
        <f t="shared" si="16"/>
        <v>26.512327707554373</v>
      </c>
      <c r="J48" s="2">
        <f t="shared" si="17"/>
        <v>23.260838406112395</v>
      </c>
      <c r="K48" s="2">
        <f t="shared" si="23"/>
        <v>64.86687464486349</v>
      </c>
      <c r="L48" s="2">
        <f t="shared" si="24"/>
        <v>64.86687464486349</v>
      </c>
      <c r="M48" s="2">
        <f t="shared" si="25"/>
        <v>59.152646666610416</v>
      </c>
      <c r="N48">
        <v>12</v>
      </c>
      <c r="O48" s="1">
        <v>1</v>
      </c>
      <c r="P48" s="2">
        <f t="shared" si="26"/>
        <v>134.41374928972695</v>
      </c>
      <c r="Q48" s="2">
        <f t="shared" si="3"/>
        <v>419.22817750048927</v>
      </c>
      <c r="R48" s="1">
        <f t="shared" si="14"/>
        <v>4.131814415452039</v>
      </c>
      <c r="S48" s="1">
        <f t="shared" si="27"/>
        <v>15.65454592594829</v>
      </c>
    </row>
    <row r="49" spans="2:19" ht="12.75">
      <c r="B49" s="1">
        <v>46</v>
      </c>
      <c r="C49" s="2">
        <f t="shared" si="18"/>
        <v>889.8574755748203</v>
      </c>
      <c r="D49" s="2">
        <f t="shared" si="19"/>
        <v>685.5291024031727</v>
      </c>
      <c r="E49" s="2">
        <f t="shared" si="20"/>
        <v>775.9929878377004</v>
      </c>
      <c r="F49" s="2">
        <f t="shared" si="21"/>
        <v>37617.690352858575</v>
      </c>
      <c r="G49" s="2">
        <f t="shared" si="22"/>
        <v>1516.9251324455684</v>
      </c>
      <c r="H49" s="2">
        <f t="shared" si="15"/>
        <v>-1.5181931698282658</v>
      </c>
      <c r="I49" s="2">
        <f t="shared" si="16"/>
        <v>26.512948160694723</v>
      </c>
      <c r="J49" s="2">
        <f t="shared" si="17"/>
        <v>23.27978963513101</v>
      </c>
      <c r="K49" s="2">
        <f t="shared" si="23"/>
        <v>65.21886664486348</v>
      </c>
      <c r="L49" s="2">
        <f t="shared" si="24"/>
        <v>65.21886664486348</v>
      </c>
      <c r="M49" s="2">
        <f t="shared" si="25"/>
        <v>59.37169840925965</v>
      </c>
      <c r="N49">
        <v>10</v>
      </c>
      <c r="O49" s="1">
        <v>1</v>
      </c>
      <c r="P49" s="2">
        <f t="shared" si="26"/>
        <v>135.11773328972694</v>
      </c>
      <c r="Q49" s="2">
        <f t="shared" si="3"/>
        <v>419.74409225227373</v>
      </c>
      <c r="R49" s="1">
        <f t="shared" si="14"/>
        <v>4.135260161086649</v>
      </c>
      <c r="S49" s="1">
        <f t="shared" si="27"/>
        <v>15.659705073466133</v>
      </c>
    </row>
    <row r="50" spans="2:19" ht="12.75">
      <c r="B50" s="1">
        <v>47</v>
      </c>
      <c r="C50" s="2">
        <f t="shared" si="18"/>
        <v>888.8121141693883</v>
      </c>
      <c r="D50" s="2">
        <f t="shared" si="19"/>
        <v>689.2091024031727</v>
      </c>
      <c r="E50" s="2">
        <f t="shared" si="20"/>
        <v>776.6090793720057</v>
      </c>
      <c r="F50" s="2">
        <f t="shared" si="21"/>
        <v>37618.5924544941</v>
      </c>
      <c r="G50" s="2">
        <f t="shared" si="22"/>
        <v>1522.7723006811723</v>
      </c>
      <c r="H50" s="2">
        <f t="shared" si="15"/>
        <v>-1.4960404639651022</v>
      </c>
      <c r="I50" s="2">
        <f t="shared" si="16"/>
        <v>26.51358396192744</v>
      </c>
      <c r="J50" s="2">
        <f t="shared" si="17"/>
        <v>23.29827238116017</v>
      </c>
      <c r="K50" s="2">
        <f t="shared" si="23"/>
        <v>65.57085864486348</v>
      </c>
      <c r="L50" s="2">
        <f t="shared" si="24"/>
        <v>65.57085864486348</v>
      </c>
      <c r="M50" s="2">
        <f t="shared" si="25"/>
        <v>59.59619614095526</v>
      </c>
      <c r="N50">
        <v>10</v>
      </c>
      <c r="O50" s="1">
        <v>1</v>
      </c>
      <c r="P50" s="2">
        <f t="shared" si="26"/>
        <v>135.10171728972693</v>
      </c>
      <c r="Q50" s="2">
        <f t="shared" si="3"/>
        <v>419.2509972497115</v>
      </c>
      <c r="R50" s="1">
        <f t="shared" si="14"/>
        <v>4.138629268467736</v>
      </c>
      <c r="S50" s="1">
        <f t="shared" si="27"/>
        <v>15.654774123440511</v>
      </c>
    </row>
    <row r="51" spans="2:19" ht="12.75">
      <c r="B51" s="1">
        <v>48</v>
      </c>
      <c r="C51" s="2">
        <f t="shared" si="18"/>
        <v>888.3814112015151</v>
      </c>
      <c r="D51" s="2">
        <f t="shared" si="19"/>
        <v>692.1691024031726</v>
      </c>
      <c r="E51" s="2">
        <f t="shared" si="20"/>
        <v>777.1818021482703</v>
      </c>
      <c r="F51" s="2">
        <f t="shared" si="21"/>
        <v>37619.5157721818</v>
      </c>
      <c r="G51" s="2">
        <f t="shared" si="22"/>
        <v>1528.7469631850804</v>
      </c>
      <c r="H51" s="2">
        <f t="shared" si="15"/>
        <v>-1.4826614540432639</v>
      </c>
      <c r="I51" s="2">
        <f t="shared" si="16"/>
        <v>26.514234716233734</v>
      </c>
      <c r="J51" s="2">
        <f t="shared" si="17"/>
        <v>23.315454064448108</v>
      </c>
      <c r="K51" s="2">
        <f t="shared" si="23"/>
        <v>65.92285064486347</v>
      </c>
      <c r="L51" s="2">
        <f t="shared" si="24"/>
        <v>65.92285064486347</v>
      </c>
      <c r="M51" s="2">
        <f t="shared" si="25"/>
        <v>59.82591676301155</v>
      </c>
      <c r="N51">
        <v>10</v>
      </c>
      <c r="O51" s="1">
        <v>1</v>
      </c>
      <c r="P51" s="2">
        <f t="shared" si="26"/>
        <v>135.80570128972693</v>
      </c>
      <c r="Q51" s="2">
        <f t="shared" si="3"/>
        <v>419.04783547241277</v>
      </c>
      <c r="R51" s="1">
        <f t="shared" si="14"/>
        <v>4.14191508998403</v>
      </c>
      <c r="S51" s="1">
        <f t="shared" si="27"/>
        <v>15.652742505667524</v>
      </c>
    </row>
    <row r="52" spans="1:19" ht="12.75">
      <c r="A52" s="1">
        <v>2040</v>
      </c>
      <c r="B52" s="1">
        <v>49</v>
      </c>
      <c r="C52" s="2">
        <f t="shared" si="18"/>
        <v>887.8418158656199</v>
      </c>
      <c r="D52" s="2">
        <f t="shared" si="19"/>
        <v>695.1291024031725</v>
      </c>
      <c r="E52" s="2">
        <f t="shared" si="20"/>
        <v>777.7213291641152</v>
      </c>
      <c r="F52" s="2">
        <f t="shared" si="21"/>
        <v>37620.45890662</v>
      </c>
      <c r="G52" s="2">
        <f t="shared" si="22"/>
        <v>1534.8438970669324</v>
      </c>
      <c r="H52" s="2">
        <f t="shared" si="15"/>
        <v>-1.4682731560200621</v>
      </c>
      <c r="I52" s="2">
        <f t="shared" si="16"/>
        <v>26.514899437385775</v>
      </c>
      <c r="J52" s="2">
        <f t="shared" si="17"/>
        <v>23.331639874923457</v>
      </c>
      <c r="K52" s="2">
        <f t="shared" si="23"/>
        <v>66.20597464486346</v>
      </c>
      <c r="L52" s="2">
        <f t="shared" si="24"/>
        <v>66.20597464486346</v>
      </c>
      <c r="M52" s="2">
        <f t="shared" si="25"/>
        <v>60.06064631613384</v>
      </c>
      <c r="N52">
        <v>10</v>
      </c>
      <c r="O52" s="1">
        <v>1</v>
      </c>
      <c r="P52" s="2">
        <f t="shared" si="26"/>
        <v>136.37194928972693</v>
      </c>
      <c r="Q52" s="2">
        <f t="shared" si="3"/>
        <v>418.7933093705754</v>
      </c>
      <c r="R52" s="1">
        <f t="shared" si="14"/>
        <v>4.144969611457442</v>
      </c>
      <c r="S52" s="1">
        <f t="shared" si="27"/>
        <v>15.650197244649151</v>
      </c>
    </row>
    <row r="53" spans="1:19" ht="12.75">
      <c r="A53"/>
      <c r="B53" s="1">
        <v>50</v>
      </c>
      <c r="C53" s="2">
        <f aca="true" t="shared" si="28" ref="C53:C62">C52+H52+K52+M52+N52+O52-P52</f>
        <v>887.2682143808702</v>
      </c>
      <c r="D53" s="2">
        <f aca="true" t="shared" si="29" ref="D53:D62">D52+P52-K52-L52-O52</f>
        <v>698.0891024031725</v>
      </c>
      <c r="E53" s="2">
        <f aca="true" t="shared" si="30" ref="E53:E62">E52-H52+I52-J52-R52</f>
        <v>778.2278922711401</v>
      </c>
      <c r="F53" s="2">
        <f aca="true" t="shared" si="31" ref="F53:F62">F52-I52+J52+R52</f>
        <v>37621.42061666899</v>
      </c>
      <c r="G53" s="2">
        <f aca="true" t="shared" si="32" ref="G53:G62">G52+L52-M52</f>
        <v>1540.989225395662</v>
      </c>
      <c r="H53" s="2">
        <f aca="true" t="shared" si="33" ref="H53:H62">(E53-C53)/75</f>
        <v>-1.453870961463067</v>
      </c>
      <c r="I53" s="2">
        <f aca="true" t="shared" si="34" ref="I53:I62">F53*(0.0007048)</f>
        <v>26.515577250628304</v>
      </c>
      <c r="J53" s="2">
        <f aca="true" t="shared" si="35" ref="J53:J62">E53*(0.03)</f>
        <v>23.346836768134203</v>
      </c>
      <c r="K53" s="2">
        <f aca="true" t="shared" si="36" ref="K53:K62">D52*(0.09565)</f>
        <v>66.48909864486346</v>
      </c>
      <c r="L53" s="2">
        <f aca="true" t="shared" si="37" ref="L53:L62">D52*(0.09565)</f>
        <v>66.48909864486346</v>
      </c>
      <c r="M53" s="2">
        <f aca="true" t="shared" si="38" ref="M53:M62">G52*(0.0392875)</f>
        <v>60.3001796060171</v>
      </c>
      <c r="N53">
        <v>10</v>
      </c>
      <c r="O53" s="1">
        <v>1</v>
      </c>
      <c r="P53" s="2">
        <f aca="true" t="shared" si="39" ref="P53:P62">D52*0.1913+(N52+O52)*0.36</f>
        <v>136.9381972897269</v>
      </c>
      <c r="Q53" s="2">
        <f aca="true" t="shared" si="40" ref="Q53:Q62">C53/2.12</f>
        <v>418.5227426324859</v>
      </c>
      <c r="R53" s="1">
        <f aca="true" t="shared" si="41" ref="R53:R62">4*(E52/750)</f>
        <v>4.147847088875281</v>
      </c>
      <c r="S53" s="1">
        <f aca="true" t="shared" si="42" ref="S53:S62">$S$3+(Q53-$Q$3)*(0.01)</f>
        <v>15.647491577268255</v>
      </c>
    </row>
    <row r="54" spans="1:19" ht="12.75">
      <c r="A54"/>
      <c r="B54" s="1">
        <v>51</v>
      </c>
      <c r="C54" s="2">
        <f t="shared" si="28"/>
        <v>886.6654243805608</v>
      </c>
      <c r="D54" s="2">
        <f t="shared" si="29"/>
        <v>701.0491024031725</v>
      </c>
      <c r="E54" s="2">
        <f t="shared" si="30"/>
        <v>778.702656626222</v>
      </c>
      <c r="F54" s="2">
        <f t="shared" si="31"/>
        <v>37622.399723275375</v>
      </c>
      <c r="G54" s="2">
        <f t="shared" si="32"/>
        <v>1547.1781444345083</v>
      </c>
      <c r="H54" s="2">
        <f t="shared" si="33"/>
        <v>-1.43950357005785</v>
      </c>
      <c r="I54" s="2">
        <f t="shared" si="34"/>
        <v>26.516267324964485</v>
      </c>
      <c r="J54" s="2">
        <f t="shared" si="35"/>
        <v>23.36107969878666</v>
      </c>
      <c r="K54" s="2">
        <f t="shared" si="36"/>
        <v>66.77222264486346</v>
      </c>
      <c r="L54" s="2">
        <f t="shared" si="37"/>
        <v>66.77222264486346</v>
      </c>
      <c r="M54" s="2">
        <f t="shared" si="38"/>
        <v>60.54161419273207</v>
      </c>
      <c r="N54">
        <v>10</v>
      </c>
      <c r="O54" s="1">
        <v>1</v>
      </c>
      <c r="P54" s="2">
        <f t="shared" si="39"/>
        <v>137.5044452897269</v>
      </c>
      <c r="Q54" s="2">
        <f t="shared" si="40"/>
        <v>418.2384077266796</v>
      </c>
      <c r="R54" s="1">
        <f t="shared" si="41"/>
        <v>4.150548758779414</v>
      </c>
      <c r="S54" s="1">
        <f t="shared" si="42"/>
        <v>15.644648228210192</v>
      </c>
    </row>
    <row r="55" spans="1:19" ht="12.75">
      <c r="A55"/>
      <c r="B55" s="1">
        <v>52</v>
      </c>
      <c r="C55" s="2">
        <f t="shared" si="28"/>
        <v>886.0353123583716</v>
      </c>
      <c r="D55" s="2">
        <f t="shared" si="29"/>
        <v>704.0091024031726</v>
      </c>
      <c r="E55" s="2">
        <f t="shared" si="30"/>
        <v>779.1467990636783</v>
      </c>
      <c r="F55" s="2">
        <f t="shared" si="31"/>
        <v>37623.39508440797</v>
      </c>
      <c r="G55" s="2">
        <f t="shared" si="32"/>
        <v>1553.4087528866396</v>
      </c>
      <c r="H55" s="2">
        <f t="shared" si="33"/>
        <v>-1.4251801772625776</v>
      </c>
      <c r="I55" s="2">
        <f t="shared" si="34"/>
        <v>26.516968855490738</v>
      </c>
      <c r="J55" s="2">
        <f t="shared" si="35"/>
        <v>23.374403971910347</v>
      </c>
      <c r="K55" s="2">
        <f t="shared" si="36"/>
        <v>67.05534664486346</v>
      </c>
      <c r="L55" s="2">
        <f t="shared" si="37"/>
        <v>67.05534664486346</v>
      </c>
      <c r="M55" s="2">
        <f t="shared" si="38"/>
        <v>60.78476134947074</v>
      </c>
      <c r="N55">
        <v>10</v>
      </c>
      <c r="O55" s="1">
        <v>1</v>
      </c>
      <c r="P55" s="2">
        <f t="shared" si="39"/>
        <v>138.0706932897269</v>
      </c>
      <c r="Q55" s="2">
        <f t="shared" si="40"/>
        <v>417.9411850747036</v>
      </c>
      <c r="R55" s="1">
        <f t="shared" si="41"/>
        <v>4.153080835339851</v>
      </c>
      <c r="S55" s="1">
        <f t="shared" si="42"/>
        <v>15.641676001690433</v>
      </c>
    </row>
    <row r="56" spans="1:19" ht="12.75">
      <c r="A56"/>
      <c r="B56" s="1">
        <v>53</v>
      </c>
      <c r="C56" s="2">
        <f t="shared" si="28"/>
        <v>885.3795468857162</v>
      </c>
      <c r="D56" s="2">
        <f t="shared" si="29"/>
        <v>706.9691024031727</v>
      </c>
      <c r="E56" s="2">
        <f t="shared" si="30"/>
        <v>779.5614632891813</v>
      </c>
      <c r="F56" s="2">
        <f t="shared" si="31"/>
        <v>37624.405600359736</v>
      </c>
      <c r="G56" s="2">
        <f t="shared" si="32"/>
        <v>1559.6793381820323</v>
      </c>
      <c r="H56" s="2">
        <f t="shared" si="33"/>
        <v>-1.4109077812871313</v>
      </c>
      <c r="I56" s="2">
        <f t="shared" si="34"/>
        <v>26.51768106713354</v>
      </c>
      <c r="J56" s="2">
        <f t="shared" si="35"/>
        <v>23.38684389867544</v>
      </c>
      <c r="K56" s="2">
        <f t="shared" si="36"/>
        <v>67.33847064486346</v>
      </c>
      <c r="L56" s="2">
        <f t="shared" si="37"/>
        <v>67.33847064486346</v>
      </c>
      <c r="M56" s="2">
        <f t="shared" si="38"/>
        <v>61.029546379033846</v>
      </c>
      <c r="N56">
        <v>10</v>
      </c>
      <c r="O56" s="1">
        <v>1</v>
      </c>
      <c r="P56" s="2">
        <f t="shared" si="39"/>
        <v>138.63694128972693</v>
      </c>
      <c r="Q56" s="2">
        <f t="shared" si="40"/>
        <v>417.63186173854535</v>
      </c>
      <c r="R56" s="1">
        <f t="shared" si="41"/>
        <v>4.155449595006284</v>
      </c>
      <c r="S56" s="1">
        <f t="shared" si="42"/>
        <v>15.63858276832885</v>
      </c>
    </row>
    <row r="57" spans="1:19" ht="12.75">
      <c r="A57"/>
      <c r="B57" s="1">
        <v>54</v>
      </c>
      <c r="C57" s="2">
        <f t="shared" si="28"/>
        <v>884.6997148385994</v>
      </c>
      <c r="D57" s="2">
        <f t="shared" si="29"/>
        <v>709.9291024031726</v>
      </c>
      <c r="E57" s="2">
        <f t="shared" si="30"/>
        <v>779.9477586439203</v>
      </c>
      <c r="F57" s="2">
        <f t="shared" si="31"/>
        <v>37625.43021278628</v>
      </c>
      <c r="G57" s="2">
        <f t="shared" si="32"/>
        <v>1565.9882624478619</v>
      </c>
      <c r="H57" s="2">
        <f t="shared" si="33"/>
        <v>-1.3966927492623882</v>
      </c>
      <c r="I57" s="2">
        <f t="shared" si="34"/>
        <v>26.518403213971773</v>
      </c>
      <c r="J57" s="2">
        <f t="shared" si="35"/>
        <v>23.398432759317608</v>
      </c>
      <c r="K57" s="2">
        <f t="shared" si="36"/>
        <v>67.62159464486348</v>
      </c>
      <c r="L57" s="2">
        <f t="shared" si="37"/>
        <v>67.62159464486348</v>
      </c>
      <c r="M57" s="2">
        <f t="shared" si="38"/>
        <v>61.27590199882659</v>
      </c>
      <c r="N57">
        <v>10</v>
      </c>
      <c r="O57" s="1">
        <v>1</v>
      </c>
      <c r="P57" s="2">
        <f t="shared" si="39"/>
        <v>139.20318928972694</v>
      </c>
      <c r="Q57" s="2">
        <f t="shared" si="40"/>
        <v>417.3111862446224</v>
      </c>
      <c r="R57" s="1">
        <f t="shared" si="41"/>
        <v>4.1576611375423</v>
      </c>
      <c r="S57" s="1">
        <f t="shared" si="42"/>
        <v>15.635376013389621</v>
      </c>
    </row>
    <row r="58" spans="1:19" ht="12.75">
      <c r="A58"/>
      <c r="B58" s="1">
        <v>55</v>
      </c>
      <c r="C58" s="2">
        <f t="shared" si="28"/>
        <v>883.9973294433003</v>
      </c>
      <c r="D58" s="2">
        <f t="shared" si="29"/>
        <v>712.8891024031725</v>
      </c>
      <c r="E58" s="2">
        <f t="shared" si="30"/>
        <v>780.3067607102945</v>
      </c>
      <c r="F58" s="2">
        <f t="shared" si="31"/>
        <v>37626.46790346917</v>
      </c>
      <c r="G58" s="2">
        <f t="shared" si="32"/>
        <v>1572.3339550938988</v>
      </c>
      <c r="H58" s="2">
        <f t="shared" si="33"/>
        <v>-1.3825409164400768</v>
      </c>
      <c r="I58" s="2">
        <f t="shared" si="34"/>
        <v>26.519134578365072</v>
      </c>
      <c r="J58" s="2">
        <f t="shared" si="35"/>
        <v>23.409202821308835</v>
      </c>
      <c r="K58" s="2">
        <f t="shared" si="36"/>
        <v>67.90471864486346</v>
      </c>
      <c r="L58" s="2">
        <f t="shared" si="37"/>
        <v>67.90471864486346</v>
      </c>
      <c r="M58" s="2">
        <f t="shared" si="38"/>
        <v>61.52376386092037</v>
      </c>
      <c r="N58">
        <v>10</v>
      </c>
      <c r="O58" s="1">
        <v>1</v>
      </c>
      <c r="P58" s="2">
        <f t="shared" si="39"/>
        <v>139.7694372897269</v>
      </c>
      <c r="Q58" s="2">
        <f t="shared" si="40"/>
        <v>416.9798723789152</v>
      </c>
      <c r="R58" s="1">
        <f t="shared" si="41"/>
        <v>4.159721379434242</v>
      </c>
      <c r="S58" s="1">
        <f t="shared" si="42"/>
        <v>15.632062874732549</v>
      </c>
    </row>
    <row r="59" spans="1:19" ht="12.75">
      <c r="A59"/>
      <c r="B59" s="1">
        <v>56</v>
      </c>
      <c r="C59" s="2">
        <f t="shared" si="28"/>
        <v>883.2738337429171</v>
      </c>
      <c r="D59" s="2">
        <f t="shared" si="29"/>
        <v>715.8491024031725</v>
      </c>
      <c r="E59" s="2">
        <f t="shared" si="30"/>
        <v>780.6395120043567</v>
      </c>
      <c r="F59" s="2">
        <f t="shared" si="31"/>
        <v>37627.51769309155</v>
      </c>
      <c r="G59" s="2">
        <f t="shared" si="32"/>
        <v>1578.714909877842</v>
      </c>
      <c r="H59" s="2">
        <f t="shared" si="33"/>
        <v>-1.3684576231808054</v>
      </c>
      <c r="I59" s="2">
        <f t="shared" si="34"/>
        <v>26.519874470090922</v>
      </c>
      <c r="J59" s="2">
        <f t="shared" si="35"/>
        <v>23.4191853601307</v>
      </c>
      <c r="K59" s="2">
        <f t="shared" si="36"/>
        <v>68.18784264486347</v>
      </c>
      <c r="L59" s="2">
        <f t="shared" si="37"/>
        <v>68.18784264486347</v>
      </c>
      <c r="M59" s="2">
        <f t="shared" si="38"/>
        <v>61.773070260751545</v>
      </c>
      <c r="N59">
        <v>10</v>
      </c>
      <c r="O59" s="1">
        <v>1</v>
      </c>
      <c r="P59" s="2">
        <f t="shared" si="39"/>
        <v>140.3356852897269</v>
      </c>
      <c r="Q59" s="2">
        <f t="shared" si="40"/>
        <v>416.6386008221307</v>
      </c>
      <c r="R59" s="1">
        <f t="shared" si="41"/>
        <v>4.16163605712157</v>
      </c>
      <c r="S59" s="1">
        <f t="shared" si="42"/>
        <v>15.628650159164703</v>
      </c>
    </row>
    <row r="60" spans="1:19" ht="12.75">
      <c r="A60"/>
      <c r="B60" s="1">
        <v>57</v>
      </c>
      <c r="C60" s="2">
        <f t="shared" si="28"/>
        <v>882.5306037356244</v>
      </c>
      <c r="D60" s="2">
        <f t="shared" si="29"/>
        <v>718.8091024031725</v>
      </c>
      <c r="E60" s="2">
        <f t="shared" si="30"/>
        <v>780.9470226803762</v>
      </c>
      <c r="F60" s="2">
        <f t="shared" si="31"/>
        <v>37628.57864003871</v>
      </c>
      <c r="G60" s="2">
        <f t="shared" si="32"/>
        <v>1585.1296822619538</v>
      </c>
      <c r="H60" s="2">
        <f t="shared" si="33"/>
        <v>-1.3544477474033085</v>
      </c>
      <c r="I60" s="2">
        <f t="shared" si="34"/>
        <v>26.52062222549928</v>
      </c>
      <c r="J60" s="2">
        <f t="shared" si="35"/>
        <v>23.428410680411286</v>
      </c>
      <c r="K60" s="2">
        <f t="shared" si="36"/>
        <v>68.47096664486347</v>
      </c>
      <c r="L60" s="2">
        <f t="shared" si="37"/>
        <v>68.47096664486347</v>
      </c>
      <c r="M60" s="2">
        <f t="shared" si="38"/>
        <v>62.02376202182571</v>
      </c>
      <c r="N60">
        <v>10</v>
      </c>
      <c r="O60" s="1">
        <v>1</v>
      </c>
      <c r="P60" s="2">
        <f t="shared" si="39"/>
        <v>140.9019332897269</v>
      </c>
      <c r="Q60" s="2">
        <f t="shared" si="40"/>
        <v>416.2880206300115</v>
      </c>
      <c r="R60" s="1">
        <f t="shared" si="41"/>
        <v>4.163410730689902</v>
      </c>
      <c r="S60" s="1">
        <f t="shared" si="42"/>
        <v>15.625144357243512</v>
      </c>
    </row>
    <row r="61" spans="1:19" ht="12.75">
      <c r="A61"/>
      <c r="B61" s="1">
        <v>58</v>
      </c>
      <c r="C61" s="2">
        <f t="shared" si="28"/>
        <v>881.7689513651833</v>
      </c>
      <c r="D61" s="2">
        <f t="shared" si="29"/>
        <v>721.7691024031725</v>
      </c>
      <c r="E61" s="2">
        <f t="shared" si="30"/>
        <v>781.2302712421778</v>
      </c>
      <c r="F61" s="2">
        <f t="shared" si="31"/>
        <v>37629.64983922431</v>
      </c>
      <c r="G61" s="2">
        <f t="shared" si="32"/>
        <v>1591.5768868849916</v>
      </c>
      <c r="H61" s="2">
        <f t="shared" si="33"/>
        <v>-1.340515734973407</v>
      </c>
      <c r="I61" s="2">
        <f t="shared" si="34"/>
        <v>26.521377206685294</v>
      </c>
      <c r="J61" s="2">
        <f t="shared" si="35"/>
        <v>23.43690813726533</v>
      </c>
      <c r="K61" s="2">
        <f t="shared" si="36"/>
        <v>68.75409064486345</v>
      </c>
      <c r="L61" s="2">
        <f t="shared" si="37"/>
        <v>68.75409064486345</v>
      </c>
      <c r="M61" s="2">
        <f t="shared" si="38"/>
        <v>62.27578239186651</v>
      </c>
      <c r="N61">
        <v>10</v>
      </c>
      <c r="O61" s="1">
        <v>1</v>
      </c>
      <c r="P61" s="2">
        <f t="shared" si="39"/>
        <v>141.46818128972689</v>
      </c>
      <c r="Q61" s="2">
        <f t="shared" si="40"/>
        <v>415.92875064395434</v>
      </c>
      <c r="R61" s="1">
        <f t="shared" si="41"/>
        <v>4.165050787628673</v>
      </c>
      <c r="S61" s="1">
        <f t="shared" si="42"/>
        <v>15.62155165738294</v>
      </c>
    </row>
    <row r="62" spans="1:19" ht="12.75">
      <c r="A62"/>
      <c r="B62" s="1">
        <v>59</v>
      </c>
      <c r="C62" s="2">
        <f t="shared" si="28"/>
        <v>880.990127377213</v>
      </c>
      <c r="D62" s="2">
        <f t="shared" si="29"/>
        <v>724.7291024031724</v>
      </c>
      <c r="E62" s="2">
        <f t="shared" si="30"/>
        <v>781.4902052589425</v>
      </c>
      <c r="F62" s="2">
        <f t="shared" si="31"/>
        <v>37630.73042094251</v>
      </c>
      <c r="G62" s="2">
        <f t="shared" si="32"/>
        <v>1598.0551951379887</v>
      </c>
      <c r="H62" s="2">
        <f t="shared" si="33"/>
        <v>-1.3266656282436058</v>
      </c>
      <c r="I62" s="2">
        <f t="shared" si="34"/>
        <v>26.522138800680285</v>
      </c>
      <c r="J62" s="2">
        <f t="shared" si="35"/>
        <v>23.444706157768273</v>
      </c>
      <c r="K62" s="2">
        <f t="shared" si="36"/>
        <v>69.03721464486345</v>
      </c>
      <c r="L62" s="2">
        <f t="shared" si="37"/>
        <v>69.03721464486345</v>
      </c>
      <c r="M62" s="2">
        <f t="shared" si="38"/>
        <v>62.529076943494104</v>
      </c>
      <c r="N62">
        <v>10</v>
      </c>
      <c r="O62" s="1">
        <v>1</v>
      </c>
      <c r="P62" s="2">
        <f t="shared" si="39"/>
        <v>142.03442928972692</v>
      </c>
      <c r="Q62" s="2">
        <f t="shared" si="40"/>
        <v>415.56138083830797</v>
      </c>
      <c r="R62" s="1">
        <f t="shared" si="41"/>
        <v>4.166561446624948</v>
      </c>
      <c r="S62" s="1">
        <f t="shared" si="42"/>
        <v>15.617877959326476</v>
      </c>
    </row>
    <row r="63" spans="1:19" ht="12.75">
      <c r="A63"/>
      <c r="B63" s="1">
        <v>60</v>
      </c>
      <c r="C63" s="2">
        <f aca="true" t="shared" si="43" ref="C63:C72">C62+H62+K62+M62+N62+O62-P62</f>
        <v>880.1953240476</v>
      </c>
      <c r="D63" s="2">
        <f aca="true" t="shared" si="44" ref="D63:D72">D62+P62-K62-L62-O62</f>
        <v>727.6891024031725</v>
      </c>
      <c r="E63" s="2">
        <f aca="true" t="shared" si="45" ref="E63:E72">E62-H62+I62-J62-R62</f>
        <v>781.7277420834732</v>
      </c>
      <c r="F63" s="2">
        <f aca="true" t="shared" si="46" ref="F63:F72">F62-I62+J62+R62</f>
        <v>37631.81954974622</v>
      </c>
      <c r="G63" s="2">
        <f aca="true" t="shared" si="47" ref="G63:G72">G62+L62-M62</f>
        <v>1604.563332839358</v>
      </c>
      <c r="H63" s="2">
        <f aca="true" t="shared" si="48" ref="H63:H72">(E63-C63)/75</f>
        <v>-1.312901092855024</v>
      </c>
      <c r="I63" s="2">
        <f aca="true" t="shared" si="49" ref="I63:I72">F63*(0.0007048)</f>
        <v>26.522906418661137</v>
      </c>
      <c r="J63" s="2">
        <f aca="true" t="shared" si="50" ref="J63:J72">E63*(0.03)</f>
        <v>23.451832262504198</v>
      </c>
      <c r="K63" s="2">
        <f aca="true" t="shared" si="51" ref="K63:K72">D62*(0.09565)</f>
        <v>69.32033864486345</v>
      </c>
      <c r="L63" s="2">
        <f aca="true" t="shared" si="52" ref="L63:L72">D62*(0.09565)</f>
        <v>69.32033864486345</v>
      </c>
      <c r="M63" s="2">
        <f aca="true" t="shared" si="53" ref="M63:M72">G62*(0.0392875)</f>
        <v>62.783593478983725</v>
      </c>
      <c r="N63">
        <v>10</v>
      </c>
      <c r="O63" s="1">
        <v>1</v>
      </c>
      <c r="P63" s="2">
        <f aca="true" t="shared" si="54" ref="P63:P72">D62*0.1913+(N62+O62)*0.36</f>
        <v>142.6006772897269</v>
      </c>
      <c r="Q63" s="2">
        <f aca="true" t="shared" si="55" ref="Q63:Q72">C63/2.12</f>
        <v>415.1864736073585</v>
      </c>
      <c r="R63" s="1">
        <f aca="true" t="shared" si="56" ref="R63:R72">4*(E62/750)</f>
        <v>4.1679477613810265</v>
      </c>
      <c r="S63" s="1">
        <f aca="true" t="shared" si="57" ref="S63:S72">$S$3+(Q63-$Q$3)*(0.01)</f>
        <v>15.614128887016982</v>
      </c>
    </row>
    <row r="64" spans="1:19" ht="12.75">
      <c r="A64"/>
      <c r="B64" s="1">
        <v>61</v>
      </c>
      <c r="C64" s="2">
        <f t="shared" si="43"/>
        <v>879.3856777888652</v>
      </c>
      <c r="D64" s="2">
        <f t="shared" si="44"/>
        <v>730.6491024031725</v>
      </c>
      <c r="E64" s="2">
        <f t="shared" si="45"/>
        <v>781.9437695711041</v>
      </c>
      <c r="F64" s="2">
        <f t="shared" si="46"/>
        <v>37632.91642335144</v>
      </c>
      <c r="G64" s="2">
        <f t="shared" si="47"/>
        <v>1611.1000780052377</v>
      </c>
      <c r="H64" s="2">
        <f t="shared" si="48"/>
        <v>-1.2992254429034817</v>
      </c>
      <c r="I64" s="2">
        <f t="shared" si="49"/>
        <v>26.523679495178094</v>
      </c>
      <c r="J64" s="2">
        <f t="shared" si="50"/>
        <v>23.45831308713312</v>
      </c>
      <c r="K64" s="2">
        <f t="shared" si="51"/>
        <v>69.60346264486346</v>
      </c>
      <c r="L64" s="2">
        <f t="shared" si="52"/>
        <v>69.60346264486346</v>
      </c>
      <c r="M64" s="2">
        <f t="shared" si="53"/>
        <v>63.03928193892627</v>
      </c>
      <c r="N64">
        <v>10</v>
      </c>
      <c r="O64" s="1">
        <v>1</v>
      </c>
      <c r="P64" s="2">
        <f t="shared" si="54"/>
        <v>143.1669252897269</v>
      </c>
      <c r="Q64" s="2">
        <f t="shared" si="55"/>
        <v>414.80456499474775</v>
      </c>
      <c r="R64" s="1">
        <f t="shared" si="56"/>
        <v>4.169214624445191</v>
      </c>
      <c r="S64" s="1">
        <f t="shared" si="57"/>
        <v>15.610309800890874</v>
      </c>
    </row>
    <row r="65" spans="1:19" ht="12.75">
      <c r="A65"/>
      <c r="B65" s="1">
        <v>62</v>
      </c>
      <c r="C65" s="2">
        <f t="shared" si="43"/>
        <v>878.5622716400246</v>
      </c>
      <c r="D65" s="2">
        <f t="shared" si="44"/>
        <v>733.6091024031724</v>
      </c>
      <c r="E65" s="2">
        <f t="shared" si="45"/>
        <v>782.1391467976073</v>
      </c>
      <c r="F65" s="2">
        <f t="shared" si="46"/>
        <v>37634.02027156784</v>
      </c>
      <c r="G65" s="2">
        <f t="shared" si="47"/>
        <v>1617.6642587111749</v>
      </c>
      <c r="H65" s="2">
        <f t="shared" si="48"/>
        <v>-1.2856416645655644</v>
      </c>
      <c r="I65" s="2">
        <f t="shared" si="49"/>
        <v>26.524457487401012</v>
      </c>
      <c r="J65" s="2">
        <f t="shared" si="50"/>
        <v>23.46417440392822</v>
      </c>
      <c r="K65" s="2">
        <f t="shared" si="51"/>
        <v>69.88658664486346</v>
      </c>
      <c r="L65" s="2">
        <f t="shared" si="52"/>
        <v>69.88658664486346</v>
      </c>
      <c r="M65" s="2">
        <f t="shared" si="53"/>
        <v>63.29609431463077</v>
      </c>
      <c r="N65">
        <v>10</v>
      </c>
      <c r="O65" s="1">
        <v>1</v>
      </c>
      <c r="P65" s="2">
        <f t="shared" si="54"/>
        <v>143.7331732897269</v>
      </c>
      <c r="Q65" s="2">
        <f t="shared" si="55"/>
        <v>414.4161658679361</v>
      </c>
      <c r="R65" s="1">
        <f t="shared" si="56"/>
        <v>4.170366771045889</v>
      </c>
      <c r="S65" s="1">
        <f t="shared" si="57"/>
        <v>15.606425809622758</v>
      </c>
    </row>
    <row r="66" spans="1:19" ht="12.75">
      <c r="A66"/>
      <c r="B66" s="1">
        <v>63</v>
      </c>
      <c r="C66" s="2">
        <f t="shared" si="43"/>
        <v>877.7261376452263</v>
      </c>
      <c r="D66" s="2">
        <f t="shared" si="44"/>
        <v>736.5691024031725</v>
      </c>
      <c r="E66" s="2">
        <f t="shared" si="45"/>
        <v>782.3147047745997</v>
      </c>
      <c r="F66" s="2">
        <f t="shared" si="46"/>
        <v>37635.13035525541</v>
      </c>
      <c r="G66" s="2">
        <f t="shared" si="47"/>
        <v>1624.2547510414074</v>
      </c>
      <c r="H66" s="2">
        <f t="shared" si="48"/>
        <v>-1.2721524382750218</v>
      </c>
      <c r="I66" s="2">
        <f t="shared" si="49"/>
        <v>26.525239874384013</v>
      </c>
      <c r="J66" s="2">
        <f t="shared" si="50"/>
        <v>23.46944114323799</v>
      </c>
      <c r="K66" s="2">
        <f t="shared" si="51"/>
        <v>70.16971064486346</v>
      </c>
      <c r="L66" s="2">
        <f t="shared" si="52"/>
        <v>70.16971064486346</v>
      </c>
      <c r="M66" s="2">
        <f t="shared" si="53"/>
        <v>63.553984564115275</v>
      </c>
      <c r="N66">
        <v>10</v>
      </c>
      <c r="O66" s="1">
        <v>1</v>
      </c>
      <c r="P66" s="2">
        <f t="shared" si="54"/>
        <v>144.2994212897269</v>
      </c>
      <c r="Q66" s="2">
        <f t="shared" si="55"/>
        <v>414.0217630402011</v>
      </c>
      <c r="R66" s="1">
        <f t="shared" si="56"/>
        <v>4.171408782920572</v>
      </c>
      <c r="S66" s="1">
        <f t="shared" si="57"/>
        <v>15.602481781345407</v>
      </c>
    </row>
    <row r="67" spans="1:19" ht="12.75">
      <c r="A67"/>
      <c r="B67" s="1">
        <v>64</v>
      </c>
      <c r="C67" s="2">
        <f t="shared" si="43"/>
        <v>876.8782591262031</v>
      </c>
      <c r="D67" s="2">
        <f t="shared" si="44"/>
        <v>739.5291024031724</v>
      </c>
      <c r="E67" s="2">
        <f t="shared" si="45"/>
        <v>782.4712471611002</v>
      </c>
      <c r="F67" s="2">
        <f t="shared" si="46"/>
        <v>37636.245965307186</v>
      </c>
      <c r="G67" s="2">
        <f t="shared" si="47"/>
        <v>1630.8704771221555</v>
      </c>
      <c r="H67" s="2">
        <f t="shared" si="48"/>
        <v>-1.2587601595347058</v>
      </c>
      <c r="I67" s="2">
        <f t="shared" si="49"/>
        <v>26.526026156348504</v>
      </c>
      <c r="J67" s="2">
        <f t="shared" si="50"/>
        <v>23.474137414833006</v>
      </c>
      <c r="K67" s="2">
        <f t="shared" si="51"/>
        <v>70.45283464486346</v>
      </c>
      <c r="L67" s="2">
        <f t="shared" si="52"/>
        <v>70.45283464486346</v>
      </c>
      <c r="M67" s="2">
        <f t="shared" si="53"/>
        <v>63.812908531539286</v>
      </c>
      <c r="N67">
        <v>10</v>
      </c>
      <c r="O67" s="1">
        <v>1</v>
      </c>
      <c r="P67" s="2">
        <f t="shared" si="54"/>
        <v>144.8656692897269</v>
      </c>
      <c r="Q67" s="2">
        <f t="shared" si="55"/>
        <v>413.62182034254863</v>
      </c>
      <c r="R67" s="1">
        <f t="shared" si="56"/>
        <v>4.172345092131199</v>
      </c>
      <c r="S67" s="1">
        <f t="shared" si="57"/>
        <v>15.598482354368883</v>
      </c>
    </row>
    <row r="68" spans="1:19" ht="12.75">
      <c r="A68"/>
      <c r="B68" s="1">
        <v>65</v>
      </c>
      <c r="C68" s="2">
        <f t="shared" si="43"/>
        <v>876.0195728533442</v>
      </c>
      <c r="D68" s="2">
        <f t="shared" si="44"/>
        <v>742.4891024031722</v>
      </c>
      <c r="E68" s="2">
        <f t="shared" si="45"/>
        <v>782.6095509700193</v>
      </c>
      <c r="F68" s="2">
        <f t="shared" si="46"/>
        <v>37637.36642165781</v>
      </c>
      <c r="G68" s="2">
        <f t="shared" si="47"/>
        <v>1637.5104032354798</v>
      </c>
      <c r="H68" s="2">
        <f t="shared" si="48"/>
        <v>-1.2454669584443323</v>
      </c>
      <c r="I68" s="2">
        <f t="shared" si="49"/>
        <v>26.526815853984424</v>
      </c>
      <c r="J68" s="2">
        <f t="shared" si="50"/>
        <v>23.47828652910058</v>
      </c>
      <c r="K68" s="2">
        <f t="shared" si="51"/>
        <v>70.73595864486344</v>
      </c>
      <c r="L68" s="2">
        <f t="shared" si="52"/>
        <v>70.73595864486344</v>
      </c>
      <c r="M68" s="2">
        <f t="shared" si="53"/>
        <v>64.07282386993668</v>
      </c>
      <c r="N68">
        <v>10</v>
      </c>
      <c r="O68" s="1">
        <v>1</v>
      </c>
      <c r="P68" s="2">
        <f t="shared" si="54"/>
        <v>145.43191728972687</v>
      </c>
      <c r="Q68" s="2">
        <f t="shared" si="55"/>
        <v>413.2167796478039</v>
      </c>
      <c r="R68" s="1">
        <f t="shared" si="56"/>
        <v>4.1731799848592015</v>
      </c>
      <c r="S68" s="1">
        <f t="shared" si="57"/>
        <v>15.594431947421436</v>
      </c>
    </row>
    <row r="69" spans="1:19" ht="12.75">
      <c r="A69"/>
      <c r="B69" s="1">
        <v>66</v>
      </c>
      <c r="C69" s="2">
        <f t="shared" si="43"/>
        <v>875.1509711199731</v>
      </c>
      <c r="D69" s="2">
        <f t="shared" si="44"/>
        <v>745.4491024031722</v>
      </c>
      <c r="E69" s="2">
        <f t="shared" si="45"/>
        <v>782.7303672684883</v>
      </c>
      <c r="F69" s="2">
        <f t="shared" si="46"/>
        <v>37638.49107231778</v>
      </c>
      <c r="G69" s="2">
        <f t="shared" si="47"/>
        <v>1644.1735380104064</v>
      </c>
      <c r="H69" s="2">
        <f t="shared" si="48"/>
        <v>-1.232274718019797</v>
      </c>
      <c r="I69" s="2">
        <f t="shared" si="49"/>
        <v>26.52760850776957</v>
      </c>
      <c r="J69" s="2">
        <f t="shared" si="50"/>
        <v>23.48191101805465</v>
      </c>
      <c r="K69" s="2">
        <f t="shared" si="51"/>
        <v>71.01908264486343</v>
      </c>
      <c r="L69" s="2">
        <f t="shared" si="52"/>
        <v>71.01908264486343</v>
      </c>
      <c r="M69" s="2">
        <f t="shared" si="53"/>
        <v>64.3336899671139</v>
      </c>
      <c r="N69">
        <v>10</v>
      </c>
      <c r="O69" s="1">
        <v>1</v>
      </c>
      <c r="P69" s="2">
        <f t="shared" si="54"/>
        <v>145.99816528972684</v>
      </c>
      <c r="Q69" s="2">
        <f t="shared" si="55"/>
        <v>412.80706184904386</v>
      </c>
      <c r="R69" s="1">
        <f t="shared" si="56"/>
        <v>4.173917605173436</v>
      </c>
      <c r="S69" s="1">
        <f t="shared" si="57"/>
        <v>15.590334769433834</v>
      </c>
    </row>
    <row r="70" spans="1:19" ht="12.75">
      <c r="A70"/>
      <c r="B70" s="1">
        <v>67</v>
      </c>
      <c r="C70" s="2">
        <f t="shared" si="43"/>
        <v>874.2733037242037</v>
      </c>
      <c r="D70" s="2">
        <f t="shared" si="44"/>
        <v>748.4091024031723</v>
      </c>
      <c r="E70" s="2">
        <f t="shared" si="45"/>
        <v>782.8344218710496</v>
      </c>
      <c r="F70" s="2">
        <f t="shared" si="46"/>
        <v>37639.619292433235</v>
      </c>
      <c r="G70" s="2">
        <f t="shared" si="47"/>
        <v>1650.8589306881559</v>
      </c>
      <c r="H70" s="2">
        <f t="shared" si="48"/>
        <v>-1.2191850913753888</v>
      </c>
      <c r="I70" s="2">
        <f t="shared" si="49"/>
        <v>26.528403677306944</v>
      </c>
      <c r="J70" s="2">
        <f t="shared" si="50"/>
        <v>23.485032656131487</v>
      </c>
      <c r="K70" s="2">
        <f t="shared" si="51"/>
        <v>71.30220664486343</v>
      </c>
      <c r="L70" s="2">
        <f t="shared" si="52"/>
        <v>71.30220664486343</v>
      </c>
      <c r="M70" s="2">
        <f t="shared" si="53"/>
        <v>64.59546787458383</v>
      </c>
      <c r="N70">
        <v>10</v>
      </c>
      <c r="O70" s="1">
        <v>1</v>
      </c>
      <c r="P70" s="2">
        <f t="shared" si="54"/>
        <v>146.56441328972684</v>
      </c>
      <c r="Q70" s="2">
        <f t="shared" si="55"/>
        <v>412.3930677944357</v>
      </c>
      <c r="R70" s="1">
        <f t="shared" si="56"/>
        <v>4.1745619587652705</v>
      </c>
      <c r="S70" s="1">
        <f t="shared" si="57"/>
        <v>15.586194828887754</v>
      </c>
    </row>
    <row r="71" spans="1:19" ht="12.75">
      <c r="A71"/>
      <c r="B71" s="1">
        <v>68</v>
      </c>
      <c r="C71" s="2">
        <f t="shared" si="43"/>
        <v>873.3873798625488</v>
      </c>
      <c r="D71" s="2">
        <f t="shared" si="44"/>
        <v>751.3691024031723</v>
      </c>
      <c r="E71" s="2">
        <f t="shared" si="45"/>
        <v>782.9224160248352</v>
      </c>
      <c r="F71" s="2">
        <f t="shared" si="46"/>
        <v>37640.75048337082</v>
      </c>
      <c r="G71" s="2">
        <f t="shared" si="47"/>
        <v>1657.5656694584354</v>
      </c>
      <c r="H71" s="2">
        <f t="shared" si="48"/>
        <v>-1.2061995178361804</v>
      </c>
      <c r="I71" s="2">
        <f t="shared" si="49"/>
        <v>26.529200940679758</v>
      </c>
      <c r="J71" s="2">
        <f t="shared" si="50"/>
        <v>23.487672480745054</v>
      </c>
      <c r="K71" s="2">
        <f t="shared" si="51"/>
        <v>71.58533064486343</v>
      </c>
      <c r="L71" s="2">
        <f t="shared" si="52"/>
        <v>71.58533064486343</v>
      </c>
      <c r="M71" s="2">
        <f t="shared" si="53"/>
        <v>64.85812023941092</v>
      </c>
      <c r="N71">
        <v>10</v>
      </c>
      <c r="O71" s="1">
        <v>1</v>
      </c>
      <c r="P71" s="2">
        <f t="shared" si="54"/>
        <v>147.13066128972685</v>
      </c>
      <c r="Q71" s="2">
        <f t="shared" si="55"/>
        <v>411.9751791804475</v>
      </c>
      <c r="R71" s="1">
        <f t="shared" si="56"/>
        <v>4.175116916645598</v>
      </c>
      <c r="S71" s="1">
        <f t="shared" si="57"/>
        <v>15.582015942747871</v>
      </c>
    </row>
    <row r="72" spans="1:19" ht="12.75">
      <c r="A72"/>
      <c r="B72" s="1">
        <v>69</v>
      </c>
      <c r="C72" s="2">
        <f t="shared" si="43"/>
        <v>872.4939699392602</v>
      </c>
      <c r="D72" s="2">
        <f t="shared" si="44"/>
        <v>754.3291024031722</v>
      </c>
      <c r="E72" s="2">
        <f t="shared" si="45"/>
        <v>782.9950270859605</v>
      </c>
      <c r="F72" s="2">
        <f t="shared" si="46"/>
        <v>37641.88407182754</v>
      </c>
      <c r="G72" s="2">
        <f t="shared" si="47"/>
        <v>1664.292879863888</v>
      </c>
      <c r="H72" s="2">
        <f t="shared" si="48"/>
        <v>-1.1933192380439959</v>
      </c>
      <c r="I72" s="2">
        <f t="shared" si="49"/>
        <v>26.529999893824048</v>
      </c>
      <c r="J72" s="2">
        <f t="shared" si="50"/>
        <v>23.489850812578815</v>
      </c>
      <c r="K72" s="2">
        <f t="shared" si="51"/>
        <v>71.86845464486343</v>
      </c>
      <c r="L72" s="2">
        <f t="shared" si="52"/>
        <v>71.86845464486343</v>
      </c>
      <c r="M72" s="2">
        <f t="shared" si="53"/>
        <v>65.12161123884827</v>
      </c>
      <c r="N72">
        <v>10</v>
      </c>
      <c r="O72" s="1">
        <v>1</v>
      </c>
      <c r="P72" s="2">
        <f t="shared" si="54"/>
        <v>147.69690928972688</v>
      </c>
      <c r="Q72" s="2">
        <f t="shared" si="55"/>
        <v>411.5537594053114</v>
      </c>
      <c r="R72" s="1">
        <f t="shared" si="56"/>
        <v>4.175586218799121</v>
      </c>
      <c r="S72" s="1">
        <f t="shared" si="57"/>
        <v>15.57780174499651</v>
      </c>
    </row>
    <row r="73" spans="1:19" ht="12.75">
      <c r="A73"/>
      <c r="B73" s="1">
        <v>70</v>
      </c>
      <c r="C73" s="2">
        <f aca="true" t="shared" si="58" ref="C73:C89">C72+H72+K72+M72+N72+O72-P72</f>
        <v>871.593807295201</v>
      </c>
      <c r="D73" s="2">
        <f aca="true" t="shared" si="59" ref="D73:D89">D72+P72-K72-L72-O72</f>
        <v>757.2891024031724</v>
      </c>
      <c r="E73" s="2">
        <f aca="true" t="shared" si="60" ref="E73:E89">E72-H72+I72-J72-R72</f>
        <v>783.0529091864506</v>
      </c>
      <c r="F73" s="2">
        <f aca="true" t="shared" si="61" ref="F73:F89">F72-I72+J72+R72</f>
        <v>37643.019508965095</v>
      </c>
      <c r="G73" s="2">
        <f aca="true" t="shared" si="62" ref="G73:G89">G72+L72-M72</f>
        <v>1671.039723269903</v>
      </c>
      <c r="H73" s="2">
        <f aca="true" t="shared" si="63" ref="H73:H89">(E73-C73)/75</f>
        <v>-1.1805453081166721</v>
      </c>
      <c r="I73" s="2">
        <f aca="true" t="shared" si="64" ref="I73:I89">F73*(0.0007048)</f>
        <v>26.530800149918598</v>
      </c>
      <c r="J73" s="2">
        <f aca="true" t="shared" si="65" ref="J73:J89">E73*(0.03)</f>
        <v>23.491587275593517</v>
      </c>
      <c r="K73" s="2">
        <f aca="true" t="shared" si="66" ref="K73:K89">D72*(0.09565)</f>
        <v>72.15157864486343</v>
      </c>
      <c r="L73" s="2">
        <f aca="true" t="shared" si="67" ref="L73:L89">D72*(0.09565)</f>
        <v>72.15157864486343</v>
      </c>
      <c r="M73" s="2">
        <f aca="true" t="shared" si="68" ref="M73:M89">G72*(0.0392875)</f>
        <v>65.38590651765249</v>
      </c>
      <c r="N73">
        <v>10</v>
      </c>
      <c r="O73" s="1">
        <v>1</v>
      </c>
      <c r="P73" s="2">
        <f aca="true" t="shared" si="69" ref="P73:P89">D72*0.1913+(N72+O72)*0.36</f>
        <v>148.26315728972685</v>
      </c>
      <c r="Q73" s="2">
        <f aca="true" t="shared" si="70" ref="Q73:Q89">C73/2.12</f>
        <v>411.12915438452876</v>
      </c>
      <c r="R73" s="1">
        <f aca="true" t="shared" si="71" ref="R73:R89">4*(E72/750)</f>
        <v>4.175973477791789</v>
      </c>
      <c r="S73" s="1">
        <f aca="true" t="shared" si="72" ref="S73:S89">$S$3+(Q73-$Q$3)*(0.01)</f>
        <v>15.573555694788684</v>
      </c>
    </row>
    <row r="74" spans="1:19" ht="12.75">
      <c r="A74"/>
      <c r="B74" s="1">
        <v>71</v>
      </c>
      <c r="C74" s="2">
        <f t="shared" si="58"/>
        <v>870.6875898598735</v>
      </c>
      <c r="D74" s="2">
        <f t="shared" si="59"/>
        <v>760.2491024031724</v>
      </c>
      <c r="E74" s="2">
        <f t="shared" si="60"/>
        <v>783.0966938911006</v>
      </c>
      <c r="F74" s="2">
        <f t="shared" si="61"/>
        <v>37644.156269568564</v>
      </c>
      <c r="G74" s="2">
        <f t="shared" si="62"/>
        <v>1677.805395397114</v>
      </c>
      <c r="H74" s="2">
        <f t="shared" si="63"/>
        <v>-1.1678786129169718</v>
      </c>
      <c r="I74" s="2">
        <f t="shared" si="64"/>
        <v>26.531601338791923</v>
      </c>
      <c r="J74" s="2">
        <f t="shared" si="65"/>
        <v>23.492900816733016</v>
      </c>
      <c r="K74" s="2">
        <f t="shared" si="66"/>
        <v>72.43470264486345</v>
      </c>
      <c r="L74" s="2">
        <f t="shared" si="67"/>
        <v>72.43470264486345</v>
      </c>
      <c r="M74" s="2">
        <f t="shared" si="68"/>
        <v>65.65097312796631</v>
      </c>
      <c r="N74">
        <v>10</v>
      </c>
      <c r="O74" s="1">
        <v>1</v>
      </c>
      <c r="P74" s="2">
        <f t="shared" si="69"/>
        <v>148.82940528972688</v>
      </c>
      <c r="Q74" s="2">
        <f t="shared" si="70"/>
        <v>410.701693330129</v>
      </c>
      <c r="R74" s="1">
        <f t="shared" si="71"/>
        <v>4.1762821823277365</v>
      </c>
      <c r="S74" s="1">
        <f t="shared" si="72"/>
        <v>15.569281084244686</v>
      </c>
    </row>
    <row r="75" spans="1:19" ht="12.75">
      <c r="A75"/>
      <c r="B75" s="1">
        <v>72</v>
      </c>
      <c r="C75" s="2">
        <f t="shared" si="58"/>
        <v>869.7759817300594</v>
      </c>
      <c r="D75" s="2">
        <f t="shared" si="59"/>
        <v>763.2091024031723</v>
      </c>
      <c r="E75" s="2">
        <f t="shared" si="60"/>
        <v>783.1269908437487</v>
      </c>
      <c r="F75" s="2">
        <f t="shared" si="61"/>
        <v>37645.29385122883</v>
      </c>
      <c r="G75" s="2">
        <f t="shared" si="62"/>
        <v>1684.5891249140109</v>
      </c>
      <c r="H75" s="2">
        <f t="shared" si="63"/>
        <v>-1.1553198784841425</v>
      </c>
      <c r="I75" s="2">
        <f t="shared" si="64"/>
        <v>26.53240310634608</v>
      </c>
      <c r="J75" s="2">
        <f t="shared" si="65"/>
        <v>23.49380972531246</v>
      </c>
      <c r="K75" s="2">
        <f t="shared" si="66"/>
        <v>72.71782664486345</v>
      </c>
      <c r="L75" s="2">
        <f t="shared" si="67"/>
        <v>72.71782664486345</v>
      </c>
      <c r="M75" s="2">
        <f t="shared" si="68"/>
        <v>65.9167794716641</v>
      </c>
      <c r="N75">
        <v>10</v>
      </c>
      <c r="O75" s="1">
        <v>1</v>
      </c>
      <c r="P75" s="2">
        <f t="shared" si="69"/>
        <v>149.39565328972688</v>
      </c>
      <c r="Q75" s="2">
        <f t="shared" si="70"/>
        <v>410.271689495311</v>
      </c>
      <c r="R75" s="1">
        <f t="shared" si="71"/>
        <v>4.176515700752536</v>
      </c>
      <c r="S75" s="1">
        <f t="shared" si="72"/>
        <v>15.564981045896507</v>
      </c>
    </row>
    <row r="76" spans="1:19" ht="12.75">
      <c r="A76"/>
      <c r="B76" s="1">
        <v>73</v>
      </c>
      <c r="C76" s="2">
        <f t="shared" si="58"/>
        <v>868.8596146783758</v>
      </c>
      <c r="D76" s="2">
        <f t="shared" si="59"/>
        <v>766.1691024031724</v>
      </c>
      <c r="E76" s="2">
        <f t="shared" si="60"/>
        <v>783.144388402514</v>
      </c>
      <c r="F76" s="2">
        <f t="shared" si="61"/>
        <v>37646.43177354855</v>
      </c>
      <c r="G76" s="2">
        <f t="shared" si="62"/>
        <v>1691.3901720872102</v>
      </c>
      <c r="H76" s="2">
        <f t="shared" si="63"/>
        <v>-1.1428696836781576</v>
      </c>
      <c r="I76" s="2">
        <f t="shared" si="64"/>
        <v>26.53320511399702</v>
      </c>
      <c r="J76" s="2">
        <f t="shared" si="65"/>
        <v>23.49433165207542</v>
      </c>
      <c r="K76" s="2">
        <f t="shared" si="66"/>
        <v>73.00095064486344</v>
      </c>
      <c r="L76" s="2">
        <f t="shared" si="67"/>
        <v>73.00095064486344</v>
      </c>
      <c r="M76" s="2">
        <f t="shared" si="68"/>
        <v>66.1832952450592</v>
      </c>
      <c r="N76">
        <v>10</v>
      </c>
      <c r="O76" s="1">
        <v>1</v>
      </c>
      <c r="P76" s="2">
        <f t="shared" si="69"/>
        <v>149.96190128972688</v>
      </c>
      <c r="Q76" s="2">
        <f t="shared" si="70"/>
        <v>409.8394408860263</v>
      </c>
      <c r="R76" s="1">
        <f t="shared" si="71"/>
        <v>4.176677284499993</v>
      </c>
      <c r="S76" s="1">
        <f t="shared" si="72"/>
        <v>15.56065855980366</v>
      </c>
    </row>
    <row r="77" spans="1:19" ht="12.75">
      <c r="A77"/>
      <c r="B77" s="1">
        <v>74</v>
      </c>
      <c r="C77" s="2">
        <f t="shared" si="58"/>
        <v>867.9390895948934</v>
      </c>
      <c r="D77" s="2">
        <f t="shared" si="59"/>
        <v>769.1291024031723</v>
      </c>
      <c r="E77" s="2">
        <f t="shared" si="60"/>
        <v>783.1494542636138</v>
      </c>
      <c r="F77" s="2">
        <f t="shared" si="61"/>
        <v>37647.56957737113</v>
      </c>
      <c r="G77" s="2">
        <f t="shared" si="62"/>
        <v>1698.2078274870144</v>
      </c>
      <c r="H77" s="2">
        <f t="shared" si="63"/>
        <v>-1.1305284710837273</v>
      </c>
      <c r="I77" s="2">
        <f t="shared" si="64"/>
        <v>26.534007038131172</v>
      </c>
      <c r="J77" s="2">
        <f t="shared" si="65"/>
        <v>23.494483627908416</v>
      </c>
      <c r="K77" s="2">
        <f t="shared" si="66"/>
        <v>73.28407464486345</v>
      </c>
      <c r="L77" s="2">
        <f t="shared" si="67"/>
        <v>73.28407464486345</v>
      </c>
      <c r="M77" s="2">
        <f t="shared" si="68"/>
        <v>66.45049138587626</v>
      </c>
      <c r="N77">
        <v>10</v>
      </c>
      <c r="O77" s="1">
        <v>1</v>
      </c>
      <c r="P77" s="2">
        <f t="shared" si="69"/>
        <v>150.52814928972688</v>
      </c>
      <c r="Q77" s="2">
        <f t="shared" si="70"/>
        <v>409.40523094098745</v>
      </c>
      <c r="R77" s="1">
        <f t="shared" si="71"/>
        <v>4.176770071480075</v>
      </c>
      <c r="S77" s="1">
        <f t="shared" si="72"/>
        <v>15.55631646035327</v>
      </c>
    </row>
    <row r="78" spans="1:19" ht="12.75">
      <c r="A78"/>
      <c r="B78" s="1">
        <v>75</v>
      </c>
      <c r="C78" s="2">
        <f t="shared" si="58"/>
        <v>867.0149778648225</v>
      </c>
      <c r="D78" s="2">
        <f t="shared" si="59"/>
        <v>772.0891024031722</v>
      </c>
      <c r="E78" s="2">
        <f t="shared" si="60"/>
        <v>783.1427360734403</v>
      </c>
      <c r="F78" s="2">
        <f t="shared" si="61"/>
        <v>37648.706824032386</v>
      </c>
      <c r="G78" s="2">
        <f t="shared" si="62"/>
        <v>1705.0414107460015</v>
      </c>
      <c r="H78" s="2">
        <f t="shared" si="63"/>
        <v>-1.1182965572184291</v>
      </c>
      <c r="I78" s="2">
        <f t="shared" si="64"/>
        <v>26.534808569578026</v>
      </c>
      <c r="J78" s="2">
        <f t="shared" si="65"/>
        <v>23.49428208220321</v>
      </c>
      <c r="K78" s="2">
        <f t="shared" si="66"/>
        <v>73.56719864486344</v>
      </c>
      <c r="L78" s="2">
        <f t="shared" si="67"/>
        <v>73.56719864486344</v>
      </c>
      <c r="M78" s="2">
        <f t="shared" si="68"/>
        <v>66.71834002239606</v>
      </c>
      <c r="N78">
        <v>10</v>
      </c>
      <c r="O78" s="1">
        <v>1</v>
      </c>
      <c r="P78" s="2">
        <f t="shared" si="69"/>
        <v>151.09439728972686</v>
      </c>
      <c r="Q78" s="2">
        <f t="shared" si="70"/>
        <v>408.96932918152004</v>
      </c>
      <c r="R78" s="1">
        <f t="shared" si="71"/>
        <v>4.17679708940594</v>
      </c>
      <c r="S78" s="1">
        <f t="shared" si="72"/>
        <v>15.551957442758598</v>
      </c>
    </row>
    <row r="79" spans="1:19" ht="12.75">
      <c r="A79"/>
      <c r="B79" s="1">
        <v>76</v>
      </c>
      <c r="C79" s="2">
        <f t="shared" si="58"/>
        <v>866.0878226851368</v>
      </c>
      <c r="D79" s="2">
        <f t="shared" si="59"/>
        <v>775.0491024031722</v>
      </c>
      <c r="E79" s="2">
        <f t="shared" si="60"/>
        <v>783.1247620286276</v>
      </c>
      <c r="F79" s="2">
        <f t="shared" si="61"/>
        <v>37649.843094634416</v>
      </c>
      <c r="G79" s="2">
        <f t="shared" si="62"/>
        <v>1711.890269368469</v>
      </c>
      <c r="H79" s="2">
        <f t="shared" si="63"/>
        <v>-1.1061741420867883</v>
      </c>
      <c r="I79" s="2">
        <f t="shared" si="64"/>
        <v>26.535609413098335</v>
      </c>
      <c r="J79" s="2">
        <f t="shared" si="65"/>
        <v>23.493742860858827</v>
      </c>
      <c r="K79" s="2">
        <f t="shared" si="66"/>
        <v>73.85032264486343</v>
      </c>
      <c r="L79" s="2">
        <f t="shared" si="67"/>
        <v>73.85032264486343</v>
      </c>
      <c r="M79" s="2">
        <f t="shared" si="68"/>
        <v>66.98681442468353</v>
      </c>
      <c r="N79">
        <v>10</v>
      </c>
      <c r="O79" s="1">
        <v>1</v>
      </c>
      <c r="P79" s="2">
        <f t="shared" si="69"/>
        <v>151.66064528972686</v>
      </c>
      <c r="Q79" s="2">
        <f t="shared" si="70"/>
        <v>408.53199183261165</v>
      </c>
      <c r="R79" s="1">
        <f t="shared" si="71"/>
        <v>4.176761259058349</v>
      </c>
      <c r="S79" s="1">
        <f t="shared" si="72"/>
        <v>15.547584069269513</v>
      </c>
    </row>
    <row r="80" spans="1:19" ht="12.75">
      <c r="A80"/>
      <c r="B80" s="1">
        <v>77</v>
      </c>
      <c r="C80" s="2">
        <f t="shared" si="58"/>
        <v>865.15814032287</v>
      </c>
      <c r="D80" s="2">
        <f t="shared" si="59"/>
        <v>778.0091024031722</v>
      </c>
      <c r="E80" s="2">
        <f t="shared" si="60"/>
        <v>783.0960414638956</v>
      </c>
      <c r="F80" s="2">
        <f t="shared" si="61"/>
        <v>37650.977989341234</v>
      </c>
      <c r="G80" s="2">
        <f t="shared" si="62"/>
        <v>1718.753777588649</v>
      </c>
      <c r="H80" s="2">
        <f t="shared" si="63"/>
        <v>-1.094161318119659</v>
      </c>
      <c r="I80" s="2">
        <f t="shared" si="64"/>
        <v>26.5364092868877</v>
      </c>
      <c r="J80" s="2">
        <f t="shared" si="65"/>
        <v>23.49288124391687</v>
      </c>
      <c r="K80" s="2">
        <f t="shared" si="66"/>
        <v>74.13344664486344</v>
      </c>
      <c r="L80" s="2">
        <f t="shared" si="67"/>
        <v>74.13344664486344</v>
      </c>
      <c r="M80" s="2">
        <f t="shared" si="68"/>
        <v>67.25588895781372</v>
      </c>
      <c r="N80">
        <v>10</v>
      </c>
      <c r="O80" s="1">
        <v>1</v>
      </c>
      <c r="P80" s="2">
        <f t="shared" si="69"/>
        <v>152.22689328972686</v>
      </c>
      <c r="Q80" s="2">
        <f t="shared" si="70"/>
        <v>408.0934624164481</v>
      </c>
      <c r="R80" s="1">
        <f t="shared" si="71"/>
        <v>4.176665397486014</v>
      </c>
      <c r="S80" s="1">
        <f t="shared" si="72"/>
        <v>15.543198775107877</v>
      </c>
    </row>
    <row r="81" spans="1:19" ht="12.75">
      <c r="A81"/>
      <c r="B81" s="1">
        <v>78</v>
      </c>
      <c r="C81" s="2">
        <f t="shared" si="58"/>
        <v>864.2264213177007</v>
      </c>
      <c r="D81" s="2">
        <f t="shared" si="59"/>
        <v>780.9691024031722</v>
      </c>
      <c r="E81" s="2">
        <f t="shared" si="60"/>
        <v>783.0570654275001</v>
      </c>
      <c r="F81" s="2">
        <f t="shared" si="61"/>
        <v>37652.111126695745</v>
      </c>
      <c r="G81" s="2">
        <f t="shared" si="62"/>
        <v>1725.6313352756986</v>
      </c>
      <c r="H81" s="2">
        <f t="shared" si="63"/>
        <v>-1.0822580785360074</v>
      </c>
      <c r="I81" s="2">
        <f t="shared" si="64"/>
        <v>26.53720792209516</v>
      </c>
      <c r="J81" s="2">
        <f t="shared" si="65"/>
        <v>23.491711962825</v>
      </c>
      <c r="K81" s="2">
        <f t="shared" si="66"/>
        <v>74.41657064486343</v>
      </c>
      <c r="L81" s="2">
        <f t="shared" si="67"/>
        <v>74.41657064486343</v>
      </c>
      <c r="M81" s="2">
        <f t="shared" si="68"/>
        <v>67.52553903701404</v>
      </c>
      <c r="N81">
        <v>10</v>
      </c>
      <c r="O81" s="1">
        <v>1</v>
      </c>
      <c r="P81" s="2">
        <f t="shared" si="69"/>
        <v>152.79314128972683</v>
      </c>
      <c r="Q81" s="2">
        <f t="shared" si="70"/>
        <v>407.6539723196701</v>
      </c>
      <c r="R81" s="1">
        <f t="shared" si="71"/>
        <v>4.176512221140777</v>
      </c>
      <c r="S81" s="1">
        <f t="shared" si="72"/>
        <v>15.538803874140097</v>
      </c>
    </row>
    <row r="82" spans="1:19" ht="12.75">
      <c r="A82"/>
      <c r="B82" s="1">
        <v>79</v>
      </c>
      <c r="C82" s="2">
        <f t="shared" si="58"/>
        <v>863.2931316313153</v>
      </c>
      <c r="D82" s="2">
        <f t="shared" si="59"/>
        <v>783.9291024031721</v>
      </c>
      <c r="E82" s="2">
        <f t="shared" si="60"/>
        <v>783.0083072441655</v>
      </c>
      <c r="F82" s="2">
        <f t="shared" si="61"/>
        <v>37653.24214295761</v>
      </c>
      <c r="G82" s="2">
        <f t="shared" si="62"/>
        <v>1732.5223668835479</v>
      </c>
      <c r="H82" s="2">
        <f t="shared" si="63"/>
        <v>-1.0704643251619972</v>
      </c>
      <c r="I82" s="2">
        <f t="shared" si="64"/>
        <v>26.538005062356525</v>
      </c>
      <c r="J82" s="2">
        <f t="shared" si="65"/>
        <v>23.490249217324966</v>
      </c>
      <c r="K82" s="2">
        <f t="shared" si="66"/>
        <v>74.69969464486343</v>
      </c>
      <c r="L82" s="2">
        <f t="shared" si="67"/>
        <v>74.69969464486343</v>
      </c>
      <c r="M82" s="2">
        <f t="shared" si="68"/>
        <v>67.795741084644</v>
      </c>
      <c r="N82">
        <v>10</v>
      </c>
      <c r="O82" s="1">
        <v>1</v>
      </c>
      <c r="P82" s="2">
        <f t="shared" si="69"/>
        <v>153.35938928972683</v>
      </c>
      <c r="Q82" s="2">
        <f t="shared" si="70"/>
        <v>407.2137413355261</v>
      </c>
      <c r="R82" s="1">
        <f t="shared" si="71"/>
        <v>4.176304348946667</v>
      </c>
      <c r="S82" s="1">
        <f t="shared" si="72"/>
        <v>15.534401564298657</v>
      </c>
    </row>
    <row r="83" spans="1:19" ht="12.75">
      <c r="A83"/>
      <c r="B83" s="1">
        <v>80</v>
      </c>
      <c r="C83" s="2">
        <f t="shared" si="58"/>
        <v>862.3587137459338</v>
      </c>
      <c r="D83" s="2">
        <f t="shared" si="59"/>
        <v>786.889102403172</v>
      </c>
      <c r="E83" s="2">
        <f t="shared" si="60"/>
        <v>782.9502230654124</v>
      </c>
      <c r="F83" s="2">
        <f t="shared" si="61"/>
        <v>37654.37069146153</v>
      </c>
      <c r="G83" s="2">
        <f t="shared" si="62"/>
        <v>1739.4263204437673</v>
      </c>
      <c r="H83" s="2">
        <f t="shared" si="63"/>
        <v>-1.0587798757402849</v>
      </c>
      <c r="I83" s="2">
        <f t="shared" si="64"/>
        <v>26.53880046334209</v>
      </c>
      <c r="J83" s="2">
        <f t="shared" si="65"/>
        <v>23.48850669196237</v>
      </c>
      <c r="K83" s="2">
        <f t="shared" si="66"/>
        <v>74.98281864486343</v>
      </c>
      <c r="L83" s="2">
        <f t="shared" si="67"/>
        <v>74.98281864486343</v>
      </c>
      <c r="M83" s="2">
        <f t="shared" si="68"/>
        <v>68.06647248893738</v>
      </c>
      <c r="N83">
        <v>10</v>
      </c>
      <c r="O83" s="1">
        <v>1</v>
      </c>
      <c r="P83" s="2">
        <f t="shared" si="69"/>
        <v>153.92563728972684</v>
      </c>
      <c r="Q83" s="2">
        <f t="shared" si="70"/>
        <v>406.7729781820442</v>
      </c>
      <c r="R83" s="1">
        <f t="shared" si="71"/>
        <v>4.176044305302216</v>
      </c>
      <c r="S83" s="1">
        <f t="shared" si="72"/>
        <v>15.529993932763839</v>
      </c>
    </row>
    <row r="84" spans="1:19" ht="12.75">
      <c r="A84"/>
      <c r="B84" s="1">
        <v>81</v>
      </c>
      <c r="C84" s="2">
        <f t="shared" si="58"/>
        <v>861.4235877142675</v>
      </c>
      <c r="D84" s="2">
        <f t="shared" si="59"/>
        <v>789.8491024031721</v>
      </c>
      <c r="E84" s="2">
        <f t="shared" si="60"/>
        <v>782.8832524072302</v>
      </c>
      <c r="F84" s="2">
        <f t="shared" si="61"/>
        <v>37655.49644199545</v>
      </c>
      <c r="G84" s="2">
        <f t="shared" si="62"/>
        <v>1746.3426665996935</v>
      </c>
      <c r="H84" s="2">
        <f t="shared" si="63"/>
        <v>-1.0472044707604966</v>
      </c>
      <c r="I84" s="2">
        <f t="shared" si="64"/>
        <v>26.539593892318393</v>
      </c>
      <c r="J84" s="2">
        <f t="shared" si="65"/>
        <v>23.486497572216905</v>
      </c>
      <c r="K84" s="2">
        <f t="shared" si="66"/>
        <v>75.26594264486342</v>
      </c>
      <c r="L84" s="2">
        <f t="shared" si="67"/>
        <v>75.26594264486342</v>
      </c>
      <c r="M84" s="2">
        <f t="shared" si="68"/>
        <v>68.3377115644345</v>
      </c>
      <c r="N84">
        <v>10</v>
      </c>
      <c r="O84" s="1">
        <v>1</v>
      </c>
      <c r="P84" s="2">
        <f t="shared" si="69"/>
        <v>154.4918852897268</v>
      </c>
      <c r="Q84" s="2">
        <f t="shared" si="70"/>
        <v>406.33188099729597</v>
      </c>
      <c r="R84" s="1">
        <f t="shared" si="71"/>
        <v>4.1757345230155325</v>
      </c>
      <c r="S84" s="1">
        <f t="shared" si="72"/>
        <v>15.525582960916356</v>
      </c>
    </row>
    <row r="85" spans="1:19" ht="12.75">
      <c r="A85"/>
      <c r="B85" s="1">
        <v>82</v>
      </c>
      <c r="C85" s="2">
        <f t="shared" si="58"/>
        <v>860.4881521630781</v>
      </c>
      <c r="D85" s="2">
        <f t="shared" si="59"/>
        <v>792.809102403172</v>
      </c>
      <c r="E85" s="2">
        <f t="shared" si="60"/>
        <v>782.8078186750766</v>
      </c>
      <c r="F85" s="2">
        <f t="shared" si="61"/>
        <v>37656.61908019836</v>
      </c>
      <c r="G85" s="2">
        <f t="shared" si="62"/>
        <v>1753.2708976801223</v>
      </c>
      <c r="H85" s="2">
        <f t="shared" si="63"/>
        <v>-1.0357377798400194</v>
      </c>
      <c r="I85" s="2">
        <f t="shared" si="64"/>
        <v>26.540385127723805</v>
      </c>
      <c r="J85" s="2">
        <f t="shared" si="65"/>
        <v>23.484234560252297</v>
      </c>
      <c r="K85" s="2">
        <f t="shared" si="66"/>
        <v>75.54906664486342</v>
      </c>
      <c r="L85" s="2">
        <f t="shared" si="67"/>
        <v>75.54906664486342</v>
      </c>
      <c r="M85" s="2">
        <f t="shared" si="68"/>
        <v>68.60943751403545</v>
      </c>
      <c r="N85">
        <v>10</v>
      </c>
      <c r="O85" s="1">
        <v>1</v>
      </c>
      <c r="P85" s="2">
        <f t="shared" si="69"/>
        <v>155.05813328972684</v>
      </c>
      <c r="Q85" s="2">
        <f t="shared" si="70"/>
        <v>405.8906378127727</v>
      </c>
      <c r="R85" s="1">
        <f t="shared" si="71"/>
        <v>4.175377346171895</v>
      </c>
      <c r="S85" s="1">
        <f t="shared" si="72"/>
        <v>15.521170529071123</v>
      </c>
    </row>
    <row r="86" spans="1:19" ht="12.75">
      <c r="A86"/>
      <c r="B86" s="1">
        <v>83</v>
      </c>
      <c r="C86" s="2">
        <f t="shared" si="58"/>
        <v>859.5527852524101</v>
      </c>
      <c r="D86" s="2">
        <f t="shared" si="59"/>
        <v>795.769102403172</v>
      </c>
      <c r="E86" s="2">
        <f t="shared" si="60"/>
        <v>782.7243296762163</v>
      </c>
      <c r="F86" s="2">
        <f t="shared" si="61"/>
        <v>37657.738306977066</v>
      </c>
      <c r="G86" s="2">
        <f t="shared" si="62"/>
        <v>1760.2105268109503</v>
      </c>
      <c r="H86" s="2">
        <f t="shared" si="63"/>
        <v>-1.0243794076825845</v>
      </c>
      <c r="I86" s="2">
        <f t="shared" si="64"/>
        <v>26.541173958757437</v>
      </c>
      <c r="J86" s="2">
        <f t="shared" si="65"/>
        <v>23.481729890286488</v>
      </c>
      <c r="K86" s="2">
        <f t="shared" si="66"/>
        <v>75.83219064486342</v>
      </c>
      <c r="L86" s="2">
        <f t="shared" si="67"/>
        <v>75.83219064486342</v>
      </c>
      <c r="M86" s="2">
        <f t="shared" si="68"/>
        <v>68.8816303926078</v>
      </c>
      <c r="N86">
        <v>10</v>
      </c>
      <c r="O86" s="1">
        <v>1</v>
      </c>
      <c r="P86" s="2">
        <f t="shared" si="69"/>
        <v>155.6243812897268</v>
      </c>
      <c r="Q86" s="2">
        <f t="shared" si="70"/>
        <v>405.4494270058538</v>
      </c>
      <c r="R86" s="1">
        <f t="shared" si="71"/>
        <v>4.174975032933742</v>
      </c>
      <c r="S86" s="1">
        <f t="shared" si="72"/>
        <v>15.516758421001935</v>
      </c>
    </row>
    <row r="87" spans="1:19" ht="12.75">
      <c r="A87"/>
      <c r="B87" s="1">
        <v>84</v>
      </c>
      <c r="C87" s="2">
        <f t="shared" si="58"/>
        <v>858.617845592472</v>
      </c>
      <c r="D87" s="2">
        <f t="shared" si="59"/>
        <v>798.729102403172</v>
      </c>
      <c r="E87" s="2">
        <f t="shared" si="60"/>
        <v>782.633178119436</v>
      </c>
      <c r="F87" s="2">
        <f t="shared" si="61"/>
        <v>37658.853837941526</v>
      </c>
      <c r="G87" s="2">
        <f t="shared" si="62"/>
        <v>1767.161087063206</v>
      </c>
      <c r="H87" s="2">
        <f t="shared" si="63"/>
        <v>-1.0131288996404797</v>
      </c>
      <c r="I87" s="2">
        <f t="shared" si="64"/>
        <v>26.54196018498119</v>
      </c>
      <c r="J87" s="2">
        <f t="shared" si="65"/>
        <v>23.47899534358308</v>
      </c>
      <c r="K87" s="2">
        <f t="shared" si="66"/>
        <v>76.11531464486342</v>
      </c>
      <c r="L87" s="2">
        <f t="shared" si="67"/>
        <v>76.11531464486342</v>
      </c>
      <c r="M87" s="2">
        <f t="shared" si="68"/>
        <v>69.15427107208521</v>
      </c>
      <c r="N87">
        <v>10</v>
      </c>
      <c r="O87" s="1">
        <v>1</v>
      </c>
      <c r="P87" s="2">
        <f t="shared" si="69"/>
        <v>156.19062928972681</v>
      </c>
      <c r="Q87" s="2">
        <f t="shared" si="70"/>
        <v>405.0084177322981</v>
      </c>
      <c r="R87" s="1">
        <f t="shared" si="71"/>
        <v>4.174529758273153</v>
      </c>
      <c r="S87" s="1">
        <f t="shared" si="72"/>
        <v>15.512348328266377</v>
      </c>
    </row>
    <row r="88" spans="1:19" ht="12.75">
      <c r="A88"/>
      <c r="B88" s="1">
        <v>85</v>
      </c>
      <c r="C88" s="2">
        <f t="shared" si="58"/>
        <v>857.6836731200533</v>
      </c>
      <c r="D88" s="2">
        <f t="shared" si="59"/>
        <v>801.6891024031718</v>
      </c>
      <c r="E88" s="2">
        <f t="shared" si="60"/>
        <v>782.5347421022016</v>
      </c>
      <c r="F88" s="2">
        <f t="shared" si="61"/>
        <v>37659.965402858405</v>
      </c>
      <c r="G88" s="2">
        <f t="shared" si="62"/>
        <v>1774.1221306359841</v>
      </c>
      <c r="H88" s="2">
        <f t="shared" si="63"/>
        <v>-1.0019857469046898</v>
      </c>
      <c r="I88" s="2">
        <f t="shared" si="64"/>
        <v>26.542743615934604</v>
      </c>
      <c r="J88" s="2">
        <f t="shared" si="65"/>
        <v>23.476042263066045</v>
      </c>
      <c r="K88" s="2">
        <f t="shared" si="66"/>
        <v>76.3984386448634</v>
      </c>
      <c r="L88" s="2">
        <f t="shared" si="67"/>
        <v>76.3984386448634</v>
      </c>
      <c r="M88" s="2">
        <f t="shared" si="68"/>
        <v>69.4273412079957</v>
      </c>
      <c r="N88">
        <v>10</v>
      </c>
      <c r="O88" s="1">
        <v>1</v>
      </c>
      <c r="P88" s="2">
        <f t="shared" si="69"/>
        <v>156.75687728972682</v>
      </c>
      <c r="Q88" s="2">
        <f t="shared" si="70"/>
        <v>404.5677703396478</v>
      </c>
      <c r="R88" s="1">
        <f t="shared" si="71"/>
        <v>4.174043616636992</v>
      </c>
      <c r="S88" s="1">
        <f t="shared" si="72"/>
        <v>15.507941854339874</v>
      </c>
    </row>
    <row r="89" spans="1:19" ht="12.75">
      <c r="A89"/>
      <c r="B89" s="1">
        <v>86</v>
      </c>
      <c r="C89" s="2">
        <f t="shared" si="58"/>
        <v>856.7505899362809</v>
      </c>
      <c r="D89" s="2">
        <f t="shared" si="59"/>
        <v>804.6491024031718</v>
      </c>
      <c r="E89" s="2">
        <f t="shared" si="60"/>
        <v>782.4293855853379</v>
      </c>
      <c r="F89" s="2">
        <f t="shared" si="61"/>
        <v>37661.07274512217</v>
      </c>
      <c r="G89" s="2">
        <f t="shared" si="62"/>
        <v>1781.093228072852</v>
      </c>
      <c r="H89" s="2">
        <f t="shared" si="63"/>
        <v>-0.9909493913459073</v>
      </c>
      <c r="I89" s="2">
        <f t="shared" si="64"/>
        <v>26.543524070762103</v>
      </c>
      <c r="J89" s="2">
        <f t="shared" si="65"/>
        <v>23.472881567560133</v>
      </c>
      <c r="K89" s="2">
        <f t="shared" si="66"/>
        <v>76.68156264486339</v>
      </c>
      <c r="L89" s="2">
        <f t="shared" si="67"/>
        <v>76.68156264486339</v>
      </c>
      <c r="M89" s="2">
        <f t="shared" si="68"/>
        <v>69.70082320736122</v>
      </c>
      <c r="N89">
        <v>10</v>
      </c>
      <c r="O89" s="1">
        <v>1</v>
      </c>
      <c r="P89" s="2">
        <f t="shared" si="69"/>
        <v>157.32312528972676</v>
      </c>
      <c r="Q89" s="2">
        <f t="shared" si="70"/>
        <v>404.1276367623966</v>
      </c>
      <c r="R89" s="1">
        <f t="shared" si="71"/>
        <v>4.173518624545075</v>
      </c>
      <c r="S89" s="1">
        <f t="shared" si="72"/>
        <v>15.503540518567362</v>
      </c>
    </row>
    <row r="90" spans="1:19" ht="12.75">
      <c r="A90"/>
      <c r="B90" s="1">
        <v>87</v>
      </c>
      <c r="C90" s="2">
        <f aca="true" t="shared" si="73" ref="C90:C152">C89+H89+K89+M89+N89+O89-P89</f>
        <v>855.818901107433</v>
      </c>
      <c r="D90" s="2">
        <f aca="true" t="shared" si="74" ref="D90:D152">D89+P89-K89-L89-O89</f>
        <v>807.6091024031718</v>
      </c>
      <c r="E90" s="2">
        <f aca="true" t="shared" si="75" ref="E90:E152">E89-H89+I89-J89-R89</f>
        <v>782.3174588553408</v>
      </c>
      <c r="F90" s="2">
        <f aca="true" t="shared" si="76" ref="F90:F152">F89-I89+J89+R89</f>
        <v>37662.175621243514</v>
      </c>
      <c r="G90" s="2">
        <f aca="true" t="shared" si="77" ref="G90:G152">G89+L89-M89</f>
        <v>1788.0739675103541</v>
      </c>
      <c r="H90" s="2">
        <f aca="true" t="shared" si="78" ref="H90:H152">(E90-C90)/75</f>
        <v>-0.9800192300278968</v>
      </c>
      <c r="I90" s="2">
        <f aca="true" t="shared" si="79" ref="I90:I152">F90*(0.0007048)</f>
        <v>26.544301377852427</v>
      </c>
      <c r="J90" s="2">
        <f aca="true" t="shared" si="80" ref="J90:J152">E90*(0.03)</f>
        <v>23.46952376566022</v>
      </c>
      <c r="K90" s="2">
        <f aca="true" t="shared" si="81" ref="K90:K152">D89*(0.09565)</f>
        <v>76.96468664486339</v>
      </c>
      <c r="L90" s="2">
        <f aca="true" t="shared" si="82" ref="L90:L152">D89*(0.09565)</f>
        <v>76.96468664486339</v>
      </c>
      <c r="M90" s="2">
        <f aca="true" t="shared" si="83" ref="M90:M152">G89*(0.0392875)</f>
        <v>69.97470019791217</v>
      </c>
      <c r="N90">
        <v>10</v>
      </c>
      <c r="O90" s="1">
        <v>1</v>
      </c>
      <c r="P90" s="2">
        <f aca="true" t="shared" si="84" ref="P90:P152">D89*0.1913+(N89+O89)*0.36</f>
        <v>157.88937328972676</v>
      </c>
      <c r="Q90" s="2">
        <f aca="true" t="shared" si="85" ref="Q90:Q152">C90/2.12</f>
        <v>403.6881608997325</v>
      </c>
      <c r="R90" s="1">
        <f aca="true" t="shared" si="86" ref="R90:R152">4*(E89/750)</f>
        <v>4.172956723121802</v>
      </c>
      <c r="S90" s="1">
        <f aca="true" t="shared" si="87" ref="S90:S152">$S$3+(Q90-$Q$3)*(0.01)</f>
        <v>15.499145759940722</v>
      </c>
    </row>
    <row r="91" spans="1:19" ht="12.75">
      <c r="A91"/>
      <c r="B91" s="1">
        <v>88</v>
      </c>
      <c r="C91" s="2">
        <f t="shared" si="73"/>
        <v>854.8888954304539</v>
      </c>
      <c r="D91" s="2">
        <f t="shared" si="74"/>
        <v>810.5691024031719</v>
      </c>
      <c r="E91" s="2">
        <f t="shared" si="75"/>
        <v>782.199298974439</v>
      </c>
      <c r="F91" s="2">
        <f t="shared" si="76"/>
        <v>37663.27380035445</v>
      </c>
      <c r="G91" s="2">
        <f t="shared" si="77"/>
        <v>1795.0639539573053</v>
      </c>
      <c r="H91" s="2">
        <f t="shared" si="78"/>
        <v>-0.9691946194135319</v>
      </c>
      <c r="I91" s="2">
        <f t="shared" si="79"/>
        <v>26.545075374489816</v>
      </c>
      <c r="J91" s="2">
        <f t="shared" si="80"/>
        <v>23.46597896923317</v>
      </c>
      <c r="K91" s="2">
        <f t="shared" si="81"/>
        <v>77.24781064486339</v>
      </c>
      <c r="L91" s="2">
        <f t="shared" si="82"/>
        <v>77.24781064486339</v>
      </c>
      <c r="M91" s="2">
        <f t="shared" si="83"/>
        <v>70.24895599856303</v>
      </c>
      <c r="N91">
        <v>10</v>
      </c>
      <c r="O91" s="1">
        <v>1</v>
      </c>
      <c r="P91" s="2">
        <f t="shared" si="84"/>
        <v>158.4556212897268</v>
      </c>
      <c r="Q91" s="2">
        <f t="shared" si="85"/>
        <v>403.2494789766292</v>
      </c>
      <c r="R91" s="1">
        <f t="shared" si="86"/>
        <v>4.172359780561817</v>
      </c>
      <c r="S91" s="1">
        <f t="shared" si="87"/>
        <v>15.494758940709689</v>
      </c>
    </row>
    <row r="92" spans="1:19" ht="12.75">
      <c r="A92"/>
      <c r="B92" s="1">
        <v>89</v>
      </c>
      <c r="C92" s="2">
        <f t="shared" si="73"/>
        <v>853.96084616474</v>
      </c>
      <c r="D92" s="2">
        <f t="shared" si="74"/>
        <v>813.5291024031718</v>
      </c>
      <c r="E92" s="2">
        <f t="shared" si="75"/>
        <v>782.0752302185473</v>
      </c>
      <c r="F92" s="2">
        <f t="shared" si="76"/>
        <v>37664.367063729755</v>
      </c>
      <c r="G92" s="2">
        <f t="shared" si="77"/>
        <v>1802.0628086036056</v>
      </c>
      <c r="H92" s="2">
        <f t="shared" si="78"/>
        <v>-0.9584748792825697</v>
      </c>
      <c r="I92" s="2">
        <f t="shared" si="79"/>
        <v>26.545845906516732</v>
      </c>
      <c r="J92" s="2">
        <f t="shared" si="80"/>
        <v>23.46225690655642</v>
      </c>
      <c r="K92" s="2">
        <f t="shared" si="81"/>
        <v>77.53093464486341</v>
      </c>
      <c r="L92" s="2">
        <f t="shared" si="82"/>
        <v>77.53093464486341</v>
      </c>
      <c r="M92" s="2">
        <f t="shared" si="83"/>
        <v>70.52357509109763</v>
      </c>
      <c r="N92">
        <v>10</v>
      </c>
      <c r="O92" s="1">
        <v>1</v>
      </c>
      <c r="P92" s="2">
        <f t="shared" si="84"/>
        <v>159.0218692897268</v>
      </c>
      <c r="Q92" s="2">
        <f t="shared" si="85"/>
        <v>402.81171988902827</v>
      </c>
      <c r="R92" s="1">
        <f t="shared" si="86"/>
        <v>4.171729594530341</v>
      </c>
      <c r="S92" s="1">
        <f t="shared" si="87"/>
        <v>15.49038134983368</v>
      </c>
    </row>
    <row r="93" spans="1:19" ht="12.75">
      <c r="A93"/>
      <c r="B93" s="1">
        <v>90</v>
      </c>
      <c r="C93" s="2">
        <f t="shared" si="73"/>
        <v>853.0350117316918</v>
      </c>
      <c r="D93" s="2">
        <f t="shared" si="74"/>
        <v>816.4891024031717</v>
      </c>
      <c r="E93" s="2">
        <f t="shared" si="75"/>
        <v>781.9455645032599</v>
      </c>
      <c r="F93" s="2">
        <f t="shared" si="76"/>
        <v>37665.45520432432</v>
      </c>
      <c r="G93" s="2">
        <f t="shared" si="77"/>
        <v>1809.0701681573714</v>
      </c>
      <c r="H93" s="2">
        <f t="shared" si="78"/>
        <v>-0.9478592963790925</v>
      </c>
      <c r="I93" s="2">
        <f t="shared" si="79"/>
        <v>26.546612828007778</v>
      </c>
      <c r="J93" s="2">
        <f t="shared" si="80"/>
        <v>23.458366935097796</v>
      </c>
      <c r="K93" s="2">
        <f t="shared" si="81"/>
        <v>77.8140586448634</v>
      </c>
      <c r="L93" s="2">
        <f t="shared" si="82"/>
        <v>77.8140586448634</v>
      </c>
      <c r="M93" s="2">
        <f t="shared" si="83"/>
        <v>70.79854259301415</v>
      </c>
      <c r="N93">
        <v>10</v>
      </c>
      <c r="O93" s="1">
        <v>1</v>
      </c>
      <c r="P93" s="2">
        <f t="shared" si="84"/>
        <v>159.58811728972677</v>
      </c>
      <c r="Q93" s="2">
        <f t="shared" si="85"/>
        <v>402.3750055338169</v>
      </c>
      <c r="R93" s="1">
        <f t="shared" si="86"/>
        <v>4.171067894498919</v>
      </c>
      <c r="S93" s="1">
        <f t="shared" si="87"/>
        <v>15.486014206281565</v>
      </c>
    </row>
    <row r="94" spans="1:19" ht="12.75">
      <c r="A94"/>
      <c r="B94" s="1">
        <v>91</v>
      </c>
      <c r="C94" s="2">
        <f t="shared" si="73"/>
        <v>852.1116363834635</v>
      </c>
      <c r="D94" s="2">
        <f t="shared" si="74"/>
        <v>819.4491024031718</v>
      </c>
      <c r="E94" s="2">
        <f t="shared" si="75"/>
        <v>781.81060179805</v>
      </c>
      <c r="F94" s="2">
        <f t="shared" si="76"/>
        <v>37666.53802632591</v>
      </c>
      <c r="G94" s="2">
        <f t="shared" si="77"/>
        <v>1816.0856842092207</v>
      </c>
      <c r="H94" s="2">
        <f t="shared" si="78"/>
        <v>-0.9373471278055134</v>
      </c>
      <c r="I94" s="2">
        <f t="shared" si="79"/>
        <v>26.5473760009545</v>
      </c>
      <c r="J94" s="2">
        <f t="shared" si="80"/>
        <v>23.4543180539415</v>
      </c>
      <c r="K94" s="2">
        <f t="shared" si="81"/>
        <v>78.09718264486338</v>
      </c>
      <c r="L94" s="2">
        <f t="shared" si="82"/>
        <v>78.09718264486338</v>
      </c>
      <c r="M94" s="2">
        <f t="shared" si="83"/>
        <v>71.07384423148272</v>
      </c>
      <c r="N94">
        <v>10</v>
      </c>
      <c r="O94" s="1">
        <v>1</v>
      </c>
      <c r="P94" s="2">
        <f t="shared" si="84"/>
        <v>160.15436528972677</v>
      </c>
      <c r="Q94" s="2">
        <f t="shared" si="85"/>
        <v>401.93945112427525</v>
      </c>
      <c r="R94" s="1">
        <f t="shared" si="86"/>
        <v>4.170376344017386</v>
      </c>
      <c r="S94" s="1">
        <f t="shared" si="87"/>
        <v>15.481658662186149</v>
      </c>
    </row>
    <row r="95" spans="1:19" ht="12.75">
      <c r="A95"/>
      <c r="B95" s="1">
        <v>92</v>
      </c>
      <c r="C95" s="2">
        <f t="shared" si="73"/>
        <v>851.1909508422774</v>
      </c>
      <c r="D95" s="2">
        <f t="shared" si="74"/>
        <v>822.4091024031718</v>
      </c>
      <c r="E95" s="2">
        <f t="shared" si="75"/>
        <v>781.6706305288511</v>
      </c>
      <c r="F95" s="2">
        <f t="shared" si="76"/>
        <v>37667.61534472291</v>
      </c>
      <c r="G95" s="2">
        <f t="shared" si="77"/>
        <v>1823.1090226226013</v>
      </c>
      <c r="H95" s="2">
        <f t="shared" si="78"/>
        <v>-0.926937604179017</v>
      </c>
      <c r="I95" s="2">
        <f t="shared" si="79"/>
        <v>26.548135294960705</v>
      </c>
      <c r="J95" s="2">
        <f t="shared" si="80"/>
        <v>23.450118915865534</v>
      </c>
      <c r="K95" s="2">
        <f t="shared" si="81"/>
        <v>78.3803066448634</v>
      </c>
      <c r="L95" s="2">
        <f t="shared" si="82"/>
        <v>78.3803066448634</v>
      </c>
      <c r="M95" s="2">
        <f t="shared" si="83"/>
        <v>71.34946631836975</v>
      </c>
      <c r="N95">
        <v>10</v>
      </c>
      <c r="O95" s="1">
        <v>1</v>
      </c>
      <c r="P95" s="2">
        <f t="shared" si="84"/>
        <v>160.72061328972677</v>
      </c>
      <c r="Q95" s="2">
        <f t="shared" si="85"/>
        <v>401.50516549164024</v>
      </c>
      <c r="R95" s="1">
        <f t="shared" si="86"/>
        <v>4.169656542922933</v>
      </c>
      <c r="S95" s="1">
        <f t="shared" si="87"/>
        <v>15.4773158058598</v>
      </c>
    </row>
    <row r="96" spans="1:19" ht="12.75">
      <c r="A96"/>
      <c r="B96" s="1">
        <v>93</v>
      </c>
      <c r="C96" s="2">
        <f t="shared" si="73"/>
        <v>850.2731729116048</v>
      </c>
      <c r="D96" s="2">
        <f t="shared" si="74"/>
        <v>825.3691024031718</v>
      </c>
      <c r="E96" s="2">
        <f t="shared" si="75"/>
        <v>781.5259279692024</v>
      </c>
      <c r="F96" s="2">
        <f t="shared" si="76"/>
        <v>37668.68698488674</v>
      </c>
      <c r="G96" s="2">
        <f t="shared" si="77"/>
        <v>1830.139862949095</v>
      </c>
      <c r="H96" s="2">
        <f t="shared" si="78"/>
        <v>-0.9166299325653654</v>
      </c>
      <c r="I96" s="2">
        <f t="shared" si="79"/>
        <v>26.548890586948175</v>
      </c>
      <c r="J96" s="2">
        <f t="shared" si="80"/>
        <v>23.44577783907607</v>
      </c>
      <c r="K96" s="2">
        <f t="shared" si="81"/>
        <v>78.6634306448634</v>
      </c>
      <c r="L96" s="2">
        <f t="shared" si="82"/>
        <v>78.6634306448634</v>
      </c>
      <c r="M96" s="2">
        <f t="shared" si="83"/>
        <v>71.62539572628545</v>
      </c>
      <c r="N96">
        <v>10</v>
      </c>
      <c r="O96" s="1">
        <v>1</v>
      </c>
      <c r="P96" s="2">
        <f t="shared" si="84"/>
        <v>161.28686128972677</v>
      </c>
      <c r="Q96" s="2">
        <f t="shared" si="85"/>
        <v>401.07225137339844</v>
      </c>
      <c r="R96" s="1">
        <f t="shared" si="86"/>
        <v>4.168910029487206</v>
      </c>
      <c r="S96" s="1">
        <f t="shared" si="87"/>
        <v>15.47298666467738</v>
      </c>
    </row>
    <row r="97" spans="1:19" ht="12.75">
      <c r="A97"/>
      <c r="B97" s="1">
        <v>94</v>
      </c>
      <c r="C97" s="2">
        <f t="shared" si="73"/>
        <v>849.3585080604615</v>
      </c>
      <c r="D97" s="2">
        <f t="shared" si="74"/>
        <v>828.3291024031718</v>
      </c>
      <c r="E97" s="2">
        <f t="shared" si="75"/>
        <v>781.3767606201526</v>
      </c>
      <c r="F97" s="2">
        <f t="shared" si="76"/>
        <v>37669.75278216836</v>
      </c>
      <c r="G97" s="2">
        <f t="shared" si="77"/>
        <v>1837.177897867673</v>
      </c>
      <c r="H97" s="2">
        <f t="shared" si="78"/>
        <v>-0.9064232992041191</v>
      </c>
      <c r="I97" s="2">
        <f t="shared" si="79"/>
        <v>26.549641760872262</v>
      </c>
      <c r="J97" s="2">
        <f t="shared" si="80"/>
        <v>23.441302818604576</v>
      </c>
      <c r="K97" s="2">
        <f t="shared" si="81"/>
        <v>78.9465546448634</v>
      </c>
      <c r="L97" s="2">
        <f t="shared" si="82"/>
        <v>78.9465546448634</v>
      </c>
      <c r="M97" s="2">
        <f t="shared" si="83"/>
        <v>71.90161986561256</v>
      </c>
      <c r="N97">
        <v>10</v>
      </c>
      <c r="O97" s="1">
        <v>1</v>
      </c>
      <c r="P97" s="2">
        <f t="shared" si="84"/>
        <v>161.85310928972677</v>
      </c>
      <c r="Q97" s="2">
        <f t="shared" si="85"/>
        <v>400.64080568889693</v>
      </c>
      <c r="R97" s="1">
        <f t="shared" si="86"/>
        <v>4.1681382825024125</v>
      </c>
      <c r="S97" s="1">
        <f t="shared" si="87"/>
        <v>15.468672207832366</v>
      </c>
    </row>
    <row r="98" spans="1:19" ht="12.75">
      <c r="A98"/>
      <c r="B98" s="1">
        <v>95</v>
      </c>
      <c r="C98" s="2">
        <f t="shared" si="73"/>
        <v>848.4471499820065</v>
      </c>
      <c r="D98" s="2">
        <f t="shared" si="74"/>
        <v>831.2891024031717</v>
      </c>
      <c r="E98" s="2">
        <f t="shared" si="75"/>
        <v>781.223384579122</v>
      </c>
      <c r="F98" s="2">
        <f t="shared" si="76"/>
        <v>37670.812581508595</v>
      </c>
      <c r="G98" s="2">
        <f t="shared" si="77"/>
        <v>1844.222832646924</v>
      </c>
      <c r="H98" s="2">
        <f t="shared" si="78"/>
        <v>-0.8963168720384601</v>
      </c>
      <c r="I98" s="2">
        <f t="shared" si="79"/>
        <v>26.550388707447258</v>
      </c>
      <c r="J98" s="2">
        <f t="shared" si="80"/>
        <v>23.436701537373658</v>
      </c>
      <c r="K98" s="2">
        <f t="shared" si="81"/>
        <v>79.22967864486338</v>
      </c>
      <c r="L98" s="2">
        <f t="shared" si="82"/>
        <v>79.22967864486338</v>
      </c>
      <c r="M98" s="2">
        <f t="shared" si="83"/>
        <v>72.17812666247619</v>
      </c>
      <c r="N98">
        <v>10</v>
      </c>
      <c r="O98" s="1">
        <v>1</v>
      </c>
      <c r="P98" s="2">
        <f t="shared" si="84"/>
        <v>162.41935728972678</v>
      </c>
      <c r="Q98" s="2">
        <f t="shared" si="85"/>
        <v>400.21091980283325</v>
      </c>
      <c r="R98" s="1">
        <f t="shared" si="86"/>
        <v>4.16734272330748</v>
      </c>
      <c r="S98" s="1">
        <f t="shared" si="87"/>
        <v>15.464373348971728</v>
      </c>
    </row>
    <row r="99" spans="1:19" ht="12.75">
      <c r="A99"/>
      <c r="B99" s="1">
        <v>96</v>
      </c>
      <c r="C99" s="2">
        <f t="shared" si="73"/>
        <v>847.5392811275808</v>
      </c>
      <c r="D99" s="2">
        <f t="shared" si="74"/>
        <v>834.2491024031717</v>
      </c>
      <c r="E99" s="2">
        <f t="shared" si="75"/>
        <v>781.0660458979266</v>
      </c>
      <c r="F99" s="2">
        <f t="shared" si="76"/>
        <v>37671.86623706183</v>
      </c>
      <c r="G99" s="2">
        <f t="shared" si="77"/>
        <v>1851.274384629311</v>
      </c>
      <c r="H99" s="2">
        <f t="shared" si="78"/>
        <v>-0.8863098030620555</v>
      </c>
      <c r="I99" s="2">
        <f t="shared" si="79"/>
        <v>26.55113132388118</v>
      </c>
      <c r="J99" s="2">
        <f t="shared" si="80"/>
        <v>23.4319813769378</v>
      </c>
      <c r="K99" s="2">
        <f t="shared" si="81"/>
        <v>79.51280264486338</v>
      </c>
      <c r="L99" s="2">
        <f t="shared" si="82"/>
        <v>79.51280264486338</v>
      </c>
      <c r="M99" s="2">
        <f t="shared" si="83"/>
        <v>72.45490453761602</v>
      </c>
      <c r="N99">
        <v>10</v>
      </c>
      <c r="O99" s="1">
        <v>1</v>
      </c>
      <c r="P99" s="2">
        <f t="shared" si="84"/>
        <v>162.98560528972675</v>
      </c>
      <c r="Q99" s="2">
        <f t="shared" si="85"/>
        <v>399.78267977716075</v>
      </c>
      <c r="R99" s="1">
        <f t="shared" si="86"/>
        <v>4.166524717755317</v>
      </c>
      <c r="S99" s="1">
        <f t="shared" si="87"/>
        <v>15.460090948715004</v>
      </c>
    </row>
    <row r="100" spans="1:19" ht="12.75">
      <c r="A100"/>
      <c r="B100" s="1">
        <v>97</v>
      </c>
      <c r="C100" s="2">
        <f t="shared" si="73"/>
        <v>846.6350732172714</v>
      </c>
      <c r="D100" s="2">
        <f t="shared" si="74"/>
        <v>837.2091024031716</v>
      </c>
      <c r="E100" s="2">
        <f t="shared" si="75"/>
        <v>780.9049809301767</v>
      </c>
      <c r="F100" s="2">
        <f t="shared" si="76"/>
        <v>37672.91361183265</v>
      </c>
      <c r="G100" s="2">
        <f t="shared" si="77"/>
        <v>1858.3322827365582</v>
      </c>
      <c r="H100" s="2">
        <f t="shared" si="78"/>
        <v>-0.8764012304945952</v>
      </c>
      <c r="I100" s="2">
        <f t="shared" si="79"/>
        <v>26.55186951361965</v>
      </c>
      <c r="J100" s="2">
        <f t="shared" si="80"/>
        <v>23.427149427905302</v>
      </c>
      <c r="K100" s="2">
        <f t="shared" si="81"/>
        <v>79.79592664486339</v>
      </c>
      <c r="L100" s="2">
        <f t="shared" si="82"/>
        <v>79.79592664486339</v>
      </c>
      <c r="M100" s="2">
        <f t="shared" si="83"/>
        <v>72.73194238612405</v>
      </c>
      <c r="N100">
        <v>10</v>
      </c>
      <c r="O100" s="1">
        <v>1</v>
      </c>
      <c r="P100" s="2">
        <f t="shared" si="84"/>
        <v>163.55185328972675</v>
      </c>
      <c r="Q100" s="2">
        <f t="shared" si="85"/>
        <v>399.35616661192046</v>
      </c>
      <c r="R100" s="1">
        <f t="shared" si="86"/>
        <v>4.165685578122275</v>
      </c>
      <c r="S100" s="1">
        <f t="shared" si="87"/>
        <v>15.455825817062602</v>
      </c>
    </row>
    <row r="101" spans="1:19" ht="12.75">
      <c r="A101"/>
      <c r="B101" s="1">
        <v>98</v>
      </c>
      <c r="C101" s="2">
        <f t="shared" si="73"/>
        <v>845.7346877280374</v>
      </c>
      <c r="D101" s="2">
        <f t="shared" si="74"/>
        <v>840.1691024031717</v>
      </c>
      <c r="E101" s="2">
        <f t="shared" si="75"/>
        <v>780.7404166682634</v>
      </c>
      <c r="F101" s="2">
        <f t="shared" si="76"/>
        <v>37673.95457732506</v>
      </c>
      <c r="G101" s="2">
        <f t="shared" si="77"/>
        <v>1865.3962669952975</v>
      </c>
      <c r="H101" s="2">
        <f t="shared" si="78"/>
        <v>-0.8665902807969875</v>
      </c>
      <c r="I101" s="2">
        <f t="shared" si="79"/>
        <v>26.5526031860987</v>
      </c>
      <c r="J101" s="2">
        <f t="shared" si="80"/>
        <v>23.422212500047902</v>
      </c>
      <c r="K101" s="2">
        <f t="shared" si="81"/>
        <v>80.07905064486337</v>
      </c>
      <c r="L101" s="2">
        <f t="shared" si="82"/>
        <v>80.07905064486337</v>
      </c>
      <c r="M101" s="2">
        <f t="shared" si="83"/>
        <v>73.00922955801252</v>
      </c>
      <c r="N101">
        <v>10</v>
      </c>
      <c r="O101" s="1">
        <v>1</v>
      </c>
      <c r="P101" s="2">
        <f t="shared" si="84"/>
        <v>164.11810128972675</v>
      </c>
      <c r="Q101" s="2">
        <f t="shared" si="85"/>
        <v>398.9314564754893</v>
      </c>
      <c r="R101" s="1">
        <f t="shared" si="86"/>
        <v>4.164826564960943</v>
      </c>
      <c r="S101" s="1">
        <f t="shared" si="87"/>
        <v>15.45157871569829</v>
      </c>
    </row>
    <row r="102" spans="1:19" ht="12.75">
      <c r="A102"/>
      <c r="B102" s="1">
        <v>99</v>
      </c>
      <c r="C102" s="2">
        <f t="shared" si="73"/>
        <v>844.8382763603896</v>
      </c>
      <c r="D102" s="2">
        <f t="shared" si="74"/>
        <v>843.1291024031716</v>
      </c>
      <c r="E102" s="2">
        <f t="shared" si="75"/>
        <v>780.5725710701504</v>
      </c>
      <c r="F102" s="2">
        <f t="shared" si="76"/>
        <v>37674.989013203965</v>
      </c>
      <c r="G102" s="2">
        <f t="shared" si="77"/>
        <v>1872.4660880821484</v>
      </c>
      <c r="H102" s="2">
        <f t="shared" si="78"/>
        <v>-0.856876070536523</v>
      </c>
      <c r="I102" s="2">
        <f t="shared" si="79"/>
        <v>26.553332256506156</v>
      </c>
      <c r="J102" s="2">
        <f t="shared" si="80"/>
        <v>23.41717713210451</v>
      </c>
      <c r="K102" s="2">
        <f t="shared" si="81"/>
        <v>80.36217464486339</v>
      </c>
      <c r="L102" s="2">
        <f t="shared" si="82"/>
        <v>80.36217464486339</v>
      </c>
      <c r="M102" s="2">
        <f t="shared" si="83"/>
        <v>73.28675583957775</v>
      </c>
      <c r="N102">
        <v>10</v>
      </c>
      <c r="O102" s="1">
        <v>1</v>
      </c>
      <c r="P102" s="2">
        <f t="shared" si="84"/>
        <v>164.68434928972675</v>
      </c>
      <c r="Q102" s="2">
        <f t="shared" si="85"/>
        <v>398.50862092471203</v>
      </c>
      <c r="R102" s="1">
        <f t="shared" si="86"/>
        <v>4.163948888897405</v>
      </c>
      <c r="S102" s="1">
        <f t="shared" si="87"/>
        <v>15.447350360190518</v>
      </c>
    </row>
    <row r="103" spans="1:19" ht="12.75">
      <c r="A103"/>
      <c r="B103" s="1">
        <v>100</v>
      </c>
      <c r="C103" s="2">
        <f t="shared" si="73"/>
        <v>843.9459814845675</v>
      </c>
      <c r="D103" s="2">
        <f t="shared" si="74"/>
        <v>846.0891024031714</v>
      </c>
      <c r="E103" s="2">
        <f t="shared" si="75"/>
        <v>780.4016533761911</v>
      </c>
      <c r="F103" s="2">
        <f t="shared" si="76"/>
        <v>37676.01680696846</v>
      </c>
      <c r="G103" s="2">
        <f t="shared" si="77"/>
        <v>1879.541506887434</v>
      </c>
      <c r="H103" s="2">
        <f t="shared" si="78"/>
        <v>-0.8472577081116849</v>
      </c>
      <c r="I103" s="2">
        <f t="shared" si="79"/>
        <v>26.55405664555137</v>
      </c>
      <c r="J103" s="2">
        <f t="shared" si="80"/>
        <v>23.412049601285734</v>
      </c>
      <c r="K103" s="2">
        <f t="shared" si="81"/>
        <v>80.64529864486337</v>
      </c>
      <c r="L103" s="2">
        <f t="shared" si="82"/>
        <v>80.64529864486337</v>
      </c>
      <c r="M103" s="2">
        <f t="shared" si="83"/>
        <v>73.5645114355274</v>
      </c>
      <c r="N103">
        <v>10</v>
      </c>
      <c r="O103" s="1">
        <v>1</v>
      </c>
      <c r="P103" s="2">
        <f t="shared" si="84"/>
        <v>165.25059728972673</v>
      </c>
      <c r="Q103" s="2">
        <f t="shared" si="85"/>
        <v>398.087727115362</v>
      </c>
      <c r="R103" s="1">
        <f t="shared" si="86"/>
        <v>4.163053712374135</v>
      </c>
      <c r="S103" s="1">
        <f t="shared" si="87"/>
        <v>15.443141422097016</v>
      </c>
    </row>
    <row r="104" spans="1:19" ht="12.75">
      <c r="A104"/>
      <c r="B104" s="1">
        <v>101</v>
      </c>
      <c r="C104" s="2">
        <f t="shared" si="73"/>
        <v>843.0579365671199</v>
      </c>
      <c r="D104" s="2">
        <f t="shared" si="74"/>
        <v>849.0491024031714</v>
      </c>
      <c r="E104" s="2">
        <f t="shared" si="75"/>
        <v>780.2278644161943</v>
      </c>
      <c r="F104" s="2">
        <f t="shared" si="76"/>
        <v>37677.03785363656</v>
      </c>
      <c r="G104" s="2">
        <f t="shared" si="77"/>
        <v>1886.62229409677</v>
      </c>
      <c r="H104" s="2">
        <f t="shared" si="78"/>
        <v>-0.8377342953456749</v>
      </c>
      <c r="I104" s="2">
        <f t="shared" si="79"/>
        <v>26.554776279243047</v>
      </c>
      <c r="J104" s="2">
        <f t="shared" si="80"/>
        <v>23.406835932485826</v>
      </c>
      <c r="K104" s="2">
        <f t="shared" si="81"/>
        <v>80.92842264486336</v>
      </c>
      <c r="L104" s="2">
        <f t="shared" si="82"/>
        <v>80.92842264486336</v>
      </c>
      <c r="M104" s="2">
        <f t="shared" si="83"/>
        <v>73.84248695184006</v>
      </c>
      <c r="N104">
        <v>10</v>
      </c>
      <c r="O104" s="1">
        <v>1</v>
      </c>
      <c r="P104" s="2">
        <f t="shared" si="84"/>
        <v>165.8168452897267</v>
      </c>
      <c r="Q104" s="2">
        <f t="shared" si="85"/>
        <v>397.6688380033584</v>
      </c>
      <c r="R104" s="1">
        <f t="shared" si="86"/>
        <v>4.162142151339686</v>
      </c>
      <c r="S104" s="1">
        <f t="shared" si="87"/>
        <v>15.43895253097698</v>
      </c>
    </row>
    <row r="105" spans="1:19" ht="12.75">
      <c r="A105"/>
      <c r="B105" s="1">
        <v>102</v>
      </c>
      <c r="C105" s="2">
        <f t="shared" si="73"/>
        <v>842.174266578751</v>
      </c>
      <c r="D105" s="2">
        <f t="shared" si="74"/>
        <v>852.0091024031715</v>
      </c>
      <c r="E105" s="2">
        <f t="shared" si="75"/>
        <v>780.0513969069574</v>
      </c>
      <c r="F105" s="2">
        <f t="shared" si="76"/>
        <v>37678.05205544115</v>
      </c>
      <c r="G105" s="2">
        <f t="shared" si="77"/>
        <v>1893.7082297897932</v>
      </c>
      <c r="H105" s="2">
        <f t="shared" si="78"/>
        <v>-0.8283049289572485</v>
      </c>
      <c r="I105" s="2">
        <f t="shared" si="79"/>
        <v>26.555491088674923</v>
      </c>
      <c r="J105" s="2">
        <f t="shared" si="80"/>
        <v>23.40154190720872</v>
      </c>
      <c r="K105" s="2">
        <f t="shared" si="81"/>
        <v>81.21154664486336</v>
      </c>
      <c r="L105" s="2">
        <f t="shared" si="82"/>
        <v>81.21154664486336</v>
      </c>
      <c r="M105" s="2">
        <f t="shared" si="83"/>
        <v>74.12067337932685</v>
      </c>
      <c r="N105">
        <v>10</v>
      </c>
      <c r="O105" s="1">
        <v>1</v>
      </c>
      <c r="P105" s="2">
        <f t="shared" si="84"/>
        <v>166.3830932897267</v>
      </c>
      <c r="Q105" s="2">
        <f t="shared" si="85"/>
        <v>397.2520125371467</v>
      </c>
      <c r="R105" s="1">
        <f t="shared" si="86"/>
        <v>4.161215276886369</v>
      </c>
      <c r="S105" s="1">
        <f t="shared" si="87"/>
        <v>15.434784276314863</v>
      </c>
    </row>
    <row r="106" spans="1:19" ht="12.75">
      <c r="A106"/>
      <c r="B106" s="1">
        <v>103</v>
      </c>
      <c r="C106" s="2">
        <f t="shared" si="73"/>
        <v>841.2950883842573</v>
      </c>
      <c r="D106" s="2">
        <f t="shared" si="74"/>
        <v>854.9691024031715</v>
      </c>
      <c r="E106" s="2">
        <f t="shared" si="75"/>
        <v>779.8724357404943</v>
      </c>
      <c r="F106" s="2">
        <f t="shared" si="76"/>
        <v>37679.059321536566</v>
      </c>
      <c r="G106" s="2">
        <f t="shared" si="77"/>
        <v>1900.7991030553296</v>
      </c>
      <c r="H106" s="2">
        <f t="shared" si="78"/>
        <v>-0.8189687019168392</v>
      </c>
      <c r="I106" s="2">
        <f t="shared" si="79"/>
        <v>26.55620100981897</v>
      </c>
      <c r="J106" s="2">
        <f t="shared" si="80"/>
        <v>23.39617307221483</v>
      </c>
      <c r="K106" s="2">
        <f t="shared" si="81"/>
        <v>81.49467064486336</v>
      </c>
      <c r="L106" s="2">
        <f t="shared" si="82"/>
        <v>81.49467064486336</v>
      </c>
      <c r="M106" s="2">
        <f t="shared" si="83"/>
        <v>74.39906207786649</v>
      </c>
      <c r="N106">
        <v>10</v>
      </c>
      <c r="O106" s="1">
        <v>1</v>
      </c>
      <c r="P106" s="2">
        <f t="shared" si="84"/>
        <v>166.9493412897267</v>
      </c>
      <c r="Q106" s="2">
        <f t="shared" si="85"/>
        <v>396.8373058416308</v>
      </c>
      <c r="R106" s="1">
        <f t="shared" si="86"/>
        <v>4.1602741168371065</v>
      </c>
      <c r="S106" s="1">
        <f t="shared" si="87"/>
        <v>15.430637209359704</v>
      </c>
    </row>
    <row r="107" spans="1:19" ht="12.75">
      <c r="A107"/>
      <c r="B107" s="1">
        <v>104</v>
      </c>
      <c r="C107" s="2">
        <f t="shared" si="73"/>
        <v>840.4205111153436</v>
      </c>
      <c r="D107" s="2">
        <f t="shared" si="74"/>
        <v>857.9291024031714</v>
      </c>
      <c r="E107" s="2">
        <f t="shared" si="75"/>
        <v>779.6911582631782</v>
      </c>
      <c r="F107" s="2">
        <f t="shared" si="76"/>
        <v>37680.0595677158</v>
      </c>
      <c r="G107" s="2">
        <f t="shared" si="77"/>
        <v>1907.8947116223264</v>
      </c>
      <c r="H107" s="2">
        <f t="shared" si="78"/>
        <v>-0.8097247046955393</v>
      </c>
      <c r="I107" s="2">
        <f t="shared" si="79"/>
        <v>26.556905983326093</v>
      </c>
      <c r="J107" s="2">
        <f t="shared" si="80"/>
        <v>23.390734747895344</v>
      </c>
      <c r="K107" s="2">
        <f t="shared" si="81"/>
        <v>81.77779464486336</v>
      </c>
      <c r="L107" s="2">
        <f t="shared" si="82"/>
        <v>81.77779464486336</v>
      </c>
      <c r="M107" s="2">
        <f t="shared" si="83"/>
        <v>74.67764476128626</v>
      </c>
      <c r="N107">
        <v>10</v>
      </c>
      <c r="O107" s="1">
        <v>1</v>
      </c>
      <c r="P107" s="2">
        <f t="shared" si="84"/>
        <v>167.5155892897267</v>
      </c>
      <c r="Q107" s="2">
        <f t="shared" si="85"/>
        <v>396.42476939402997</v>
      </c>
      <c r="R107" s="1">
        <f t="shared" si="86"/>
        <v>4.159319657282636</v>
      </c>
      <c r="S107" s="1">
        <f t="shared" si="87"/>
        <v>15.426511844883697</v>
      </c>
    </row>
    <row r="108" spans="1:19" ht="12.75">
      <c r="A108"/>
      <c r="B108" s="1">
        <v>105</v>
      </c>
      <c r="C108" s="2">
        <f t="shared" si="73"/>
        <v>839.550636527071</v>
      </c>
      <c r="D108" s="2">
        <f t="shared" si="74"/>
        <v>860.8891024031716</v>
      </c>
      <c r="E108" s="2">
        <f t="shared" si="75"/>
        <v>779.507734546022</v>
      </c>
      <c r="F108" s="2">
        <f t="shared" si="76"/>
        <v>37681.052716137645</v>
      </c>
      <c r="G108" s="2">
        <f t="shared" si="77"/>
        <v>1914.9948615059036</v>
      </c>
      <c r="H108" s="2">
        <f t="shared" si="78"/>
        <v>-0.8005720264139866</v>
      </c>
      <c r="I108" s="2">
        <f t="shared" si="79"/>
        <v>26.557605954333813</v>
      </c>
      <c r="J108" s="2">
        <f t="shared" si="80"/>
        <v>23.38523203638066</v>
      </c>
      <c r="K108" s="2">
        <f t="shared" si="81"/>
        <v>82.06091864486336</v>
      </c>
      <c r="L108" s="2">
        <f t="shared" si="82"/>
        <v>82.06091864486336</v>
      </c>
      <c r="M108" s="2">
        <f t="shared" si="83"/>
        <v>74.95641348286215</v>
      </c>
      <c r="N108">
        <v>10</v>
      </c>
      <c r="O108" s="1">
        <v>1</v>
      </c>
      <c r="P108" s="2">
        <f t="shared" si="84"/>
        <v>168.0818372897267</v>
      </c>
      <c r="Q108" s="2">
        <f t="shared" si="85"/>
        <v>396.0144511920146</v>
      </c>
      <c r="R108" s="1">
        <f t="shared" si="86"/>
        <v>4.158352844070284</v>
      </c>
      <c r="S108" s="1">
        <f t="shared" si="87"/>
        <v>15.422408662863543</v>
      </c>
    </row>
    <row r="109" spans="1:19" ht="12.75">
      <c r="A109"/>
      <c r="B109" s="1">
        <v>106</v>
      </c>
      <c r="C109" s="2">
        <f t="shared" si="73"/>
        <v>838.6855593386558</v>
      </c>
      <c r="D109" s="2">
        <f t="shared" si="74"/>
        <v>863.8491024031716</v>
      </c>
      <c r="E109" s="2">
        <f t="shared" si="75"/>
        <v>779.3223276463189</v>
      </c>
      <c r="F109" s="2">
        <f t="shared" si="76"/>
        <v>37682.03869506376</v>
      </c>
      <c r="G109" s="2">
        <f t="shared" si="77"/>
        <v>1922.0993666679049</v>
      </c>
      <c r="H109" s="2">
        <f t="shared" si="78"/>
        <v>-0.7915097558978262</v>
      </c>
      <c r="I109" s="2">
        <f t="shared" si="79"/>
        <v>26.558300872280938</v>
      </c>
      <c r="J109" s="2">
        <f t="shared" si="80"/>
        <v>23.379669829389563</v>
      </c>
      <c r="K109" s="2">
        <f t="shared" si="81"/>
        <v>82.34404264486338</v>
      </c>
      <c r="L109" s="2">
        <f t="shared" si="82"/>
        <v>82.34404264486338</v>
      </c>
      <c r="M109" s="2">
        <f t="shared" si="83"/>
        <v>75.23536062141318</v>
      </c>
      <c r="N109">
        <v>10</v>
      </c>
      <c r="O109" s="1">
        <v>1</v>
      </c>
      <c r="P109" s="2">
        <f t="shared" si="84"/>
        <v>168.64808528972674</v>
      </c>
      <c r="Q109" s="2">
        <f t="shared" si="85"/>
        <v>395.6063959144603</v>
      </c>
      <c r="R109" s="1">
        <f t="shared" si="86"/>
        <v>4.157374584245451</v>
      </c>
      <c r="S109" s="1">
        <f t="shared" si="87"/>
        <v>15.418328110088</v>
      </c>
    </row>
    <row r="110" spans="1:19" ht="12.75">
      <c r="A110"/>
      <c r="B110" s="1">
        <v>107</v>
      </c>
      <c r="C110" s="2">
        <f t="shared" si="73"/>
        <v>837.8253675593079</v>
      </c>
      <c r="D110" s="2">
        <f t="shared" si="74"/>
        <v>866.8091024031717</v>
      </c>
      <c r="E110" s="2">
        <f t="shared" si="75"/>
        <v>779.1350938608626</v>
      </c>
      <c r="F110" s="2">
        <f t="shared" si="76"/>
        <v>37683.017438605115</v>
      </c>
      <c r="G110" s="2">
        <f t="shared" si="77"/>
        <v>1929.208048691355</v>
      </c>
      <c r="H110" s="2">
        <f t="shared" si="78"/>
        <v>-0.7825369826459367</v>
      </c>
      <c r="I110" s="2">
        <f t="shared" si="79"/>
        <v>26.558990690728884</v>
      </c>
      <c r="J110" s="2">
        <f t="shared" si="80"/>
        <v>23.374052815825877</v>
      </c>
      <c r="K110" s="2">
        <f t="shared" si="81"/>
        <v>82.62716664486338</v>
      </c>
      <c r="L110" s="2">
        <f t="shared" si="82"/>
        <v>82.62716664486338</v>
      </c>
      <c r="M110" s="2">
        <f t="shared" si="83"/>
        <v>75.51447886796531</v>
      </c>
      <c r="N110">
        <v>10</v>
      </c>
      <c r="O110" s="1">
        <v>1</v>
      </c>
      <c r="P110" s="2">
        <f t="shared" si="84"/>
        <v>169.21433328972674</v>
      </c>
      <c r="Q110" s="2">
        <f t="shared" si="85"/>
        <v>395.2006450751452</v>
      </c>
      <c r="R110" s="1">
        <f t="shared" si="86"/>
        <v>4.156385747447034</v>
      </c>
      <c r="S110" s="1">
        <f t="shared" si="87"/>
        <v>15.414270601694849</v>
      </c>
    </row>
    <row r="111" spans="1:19" ht="12.75">
      <c r="A111"/>
      <c r="B111" s="1">
        <v>108</v>
      </c>
      <c r="C111" s="2">
        <f t="shared" si="73"/>
        <v>836.9701427997638</v>
      </c>
      <c r="D111" s="2">
        <f t="shared" si="74"/>
        <v>869.7691024031717</v>
      </c>
      <c r="E111" s="2">
        <f t="shared" si="75"/>
        <v>778.9461829709646</v>
      </c>
      <c r="F111" s="2">
        <f t="shared" si="76"/>
        <v>37683.98888647766</v>
      </c>
      <c r="G111" s="2">
        <f t="shared" si="77"/>
        <v>1936.320736468253</v>
      </c>
      <c r="H111" s="2">
        <f t="shared" si="78"/>
        <v>-0.7736527977173228</v>
      </c>
      <c r="I111" s="2">
        <f t="shared" si="79"/>
        <v>26.559675367189453</v>
      </c>
      <c r="J111" s="2">
        <f t="shared" si="80"/>
        <v>23.368385489128936</v>
      </c>
      <c r="K111" s="2">
        <f t="shared" si="81"/>
        <v>82.91029064486338</v>
      </c>
      <c r="L111" s="2">
        <f t="shared" si="82"/>
        <v>82.91029064486338</v>
      </c>
      <c r="M111" s="2">
        <f t="shared" si="83"/>
        <v>75.7937612129616</v>
      </c>
      <c r="N111">
        <v>10</v>
      </c>
      <c r="O111" s="1">
        <v>1</v>
      </c>
      <c r="P111" s="2">
        <f t="shared" si="84"/>
        <v>169.78058128972674</v>
      </c>
      <c r="Q111" s="2">
        <f t="shared" si="85"/>
        <v>394.7972371696999</v>
      </c>
      <c r="R111" s="1">
        <f t="shared" si="86"/>
        <v>4.155387167257934</v>
      </c>
      <c r="S111" s="1">
        <f t="shared" si="87"/>
        <v>15.410236522640396</v>
      </c>
    </row>
    <row r="112" spans="1:19" ht="12.75">
      <c r="A112">
        <v>2100</v>
      </c>
      <c r="B112" s="1">
        <v>109</v>
      </c>
      <c r="C112" s="2">
        <f t="shared" si="73"/>
        <v>836.1199605701447</v>
      </c>
      <c r="D112" s="2">
        <f t="shared" si="74"/>
        <v>872.7291024031717</v>
      </c>
      <c r="E112" s="2">
        <f t="shared" si="75"/>
        <v>778.7557384794845</v>
      </c>
      <c r="F112" s="2">
        <f t="shared" si="76"/>
        <v>37684.95298376685</v>
      </c>
      <c r="G112" s="2">
        <f t="shared" si="77"/>
        <v>1943.437265900155</v>
      </c>
      <c r="H112" s="2">
        <f t="shared" si="78"/>
        <v>-0.7648562945421357</v>
      </c>
      <c r="I112" s="2">
        <f t="shared" si="79"/>
        <v>26.560354862958878</v>
      </c>
      <c r="J112" s="2">
        <f t="shared" si="80"/>
        <v>23.362672154384533</v>
      </c>
      <c r="K112" s="2">
        <f t="shared" si="81"/>
        <v>83.19341464486338</v>
      </c>
      <c r="L112" s="2">
        <f t="shared" si="82"/>
        <v>83.19341464486338</v>
      </c>
      <c r="M112" s="2">
        <f t="shared" si="83"/>
        <v>76.07320093399649</v>
      </c>
      <c r="N112">
        <v>12</v>
      </c>
      <c r="O112" s="1">
        <v>1</v>
      </c>
      <c r="P112" s="2">
        <f t="shared" si="84"/>
        <v>170.34682928972674</v>
      </c>
      <c r="Q112" s="2">
        <f t="shared" si="85"/>
        <v>394.39620781610597</v>
      </c>
      <c r="R112" s="1">
        <f t="shared" si="86"/>
        <v>4.154379642511811</v>
      </c>
      <c r="S112" s="1">
        <f t="shared" si="87"/>
        <v>15.406226229104456</v>
      </c>
    </row>
    <row r="113" spans="1:19" ht="12.75">
      <c r="A113"/>
      <c r="B113" s="1">
        <v>110</v>
      </c>
      <c r="C113" s="2">
        <f t="shared" si="73"/>
        <v>837.2748905647358</v>
      </c>
      <c r="D113" s="2">
        <f t="shared" si="74"/>
        <v>875.6891024031715</v>
      </c>
      <c r="E113" s="2">
        <f t="shared" si="75"/>
        <v>778.5638978400892</v>
      </c>
      <c r="F113" s="2">
        <f t="shared" si="76"/>
        <v>37685.90968070079</v>
      </c>
      <c r="G113" s="2">
        <f t="shared" si="77"/>
        <v>1950.5574796110218</v>
      </c>
      <c r="H113" s="2">
        <f t="shared" si="78"/>
        <v>-0.7828132363286204</v>
      </c>
      <c r="I113" s="2">
        <f t="shared" si="79"/>
        <v>26.561029142957917</v>
      </c>
      <c r="J113" s="2">
        <f t="shared" si="80"/>
        <v>23.356916935202676</v>
      </c>
      <c r="K113" s="2">
        <f t="shared" si="81"/>
        <v>83.47653864486338</v>
      </c>
      <c r="L113" s="2">
        <f t="shared" si="82"/>
        <v>83.47653864486338</v>
      </c>
      <c r="M113" s="2">
        <f t="shared" si="83"/>
        <v>76.35279158405233</v>
      </c>
      <c r="N113">
        <v>10</v>
      </c>
      <c r="O113" s="1">
        <v>1</v>
      </c>
      <c r="P113" s="2">
        <f t="shared" si="84"/>
        <v>171.63307728972677</v>
      </c>
      <c r="Q113" s="2">
        <f t="shared" si="85"/>
        <v>394.9409861154414</v>
      </c>
      <c r="R113" s="1">
        <f t="shared" si="86"/>
        <v>4.153363938557251</v>
      </c>
      <c r="S113" s="1">
        <f t="shared" si="87"/>
        <v>15.41167401209781</v>
      </c>
    </row>
    <row r="114" spans="1:19" ht="12.75">
      <c r="A114"/>
      <c r="B114" s="1">
        <v>111</v>
      </c>
      <c r="C114" s="2">
        <f t="shared" si="73"/>
        <v>835.688330267596</v>
      </c>
      <c r="D114" s="2">
        <f t="shared" si="74"/>
        <v>879.3691024031716</v>
      </c>
      <c r="E114" s="2">
        <f t="shared" si="75"/>
        <v>778.3974593456157</v>
      </c>
      <c r="F114" s="2">
        <f t="shared" si="76"/>
        <v>37686.8589324316</v>
      </c>
      <c r="G114" s="2">
        <f t="shared" si="77"/>
        <v>1957.681226671833</v>
      </c>
      <c r="H114" s="2">
        <f t="shared" si="78"/>
        <v>-0.7638782789597371</v>
      </c>
      <c r="I114" s="2">
        <f t="shared" si="79"/>
        <v>26.561698175577792</v>
      </c>
      <c r="J114" s="2">
        <f t="shared" si="80"/>
        <v>23.351923780368473</v>
      </c>
      <c r="K114" s="2">
        <f t="shared" si="81"/>
        <v>83.75966264486337</v>
      </c>
      <c r="L114" s="2">
        <f t="shared" si="82"/>
        <v>83.75966264486337</v>
      </c>
      <c r="M114" s="2">
        <f t="shared" si="83"/>
        <v>76.63252698021802</v>
      </c>
      <c r="N114">
        <v>10</v>
      </c>
      <c r="O114" s="1">
        <v>1</v>
      </c>
      <c r="P114" s="2">
        <f t="shared" si="84"/>
        <v>171.47932528972672</v>
      </c>
      <c r="Q114" s="2">
        <f t="shared" si="85"/>
        <v>394.19260861679055</v>
      </c>
      <c r="R114" s="1">
        <f t="shared" si="86"/>
        <v>4.152340788480476</v>
      </c>
      <c r="S114" s="1">
        <f t="shared" si="87"/>
        <v>15.404190237111301</v>
      </c>
    </row>
    <row r="115" spans="1:19" ht="12.75">
      <c r="A115"/>
      <c r="B115" s="1">
        <v>112</v>
      </c>
      <c r="C115" s="2">
        <f t="shared" si="73"/>
        <v>834.837316323991</v>
      </c>
      <c r="D115" s="2">
        <f t="shared" si="74"/>
        <v>882.3291024031716</v>
      </c>
      <c r="E115" s="2">
        <f t="shared" si="75"/>
        <v>778.2187712313043</v>
      </c>
      <c r="F115" s="2">
        <f t="shared" si="76"/>
        <v>37687.80149882487</v>
      </c>
      <c r="G115" s="2">
        <f t="shared" si="77"/>
        <v>1964.8083623364782</v>
      </c>
      <c r="H115" s="2">
        <f t="shared" si="78"/>
        <v>-0.7549139345691552</v>
      </c>
      <c r="I115" s="2">
        <f t="shared" si="79"/>
        <v>26.56236249637177</v>
      </c>
      <c r="J115" s="2">
        <f t="shared" si="80"/>
        <v>23.346563136939128</v>
      </c>
      <c r="K115" s="2">
        <f t="shared" si="81"/>
        <v>84.11165464486338</v>
      </c>
      <c r="L115" s="2">
        <f t="shared" si="82"/>
        <v>84.11165464486338</v>
      </c>
      <c r="M115" s="2">
        <f t="shared" si="83"/>
        <v>76.91240119286962</v>
      </c>
      <c r="N115">
        <v>10</v>
      </c>
      <c r="O115" s="1">
        <v>1</v>
      </c>
      <c r="P115" s="2">
        <f t="shared" si="84"/>
        <v>172.18330928972674</v>
      </c>
      <c r="Q115" s="2">
        <f t="shared" si="85"/>
        <v>393.79118694527875</v>
      </c>
      <c r="R115" s="1">
        <f t="shared" si="86"/>
        <v>4.15145311650995</v>
      </c>
      <c r="S115" s="1">
        <f t="shared" si="87"/>
        <v>15.400176020396184</v>
      </c>
    </row>
    <row r="116" spans="1:19" ht="12.75">
      <c r="A116"/>
      <c r="B116" s="1">
        <v>113</v>
      </c>
      <c r="C116" s="2">
        <f t="shared" si="73"/>
        <v>833.9231489374282</v>
      </c>
      <c r="D116" s="2">
        <f t="shared" si="74"/>
        <v>885.2891024031717</v>
      </c>
      <c r="E116" s="2">
        <f t="shared" si="75"/>
        <v>778.0380314087961</v>
      </c>
      <c r="F116" s="2">
        <f t="shared" si="76"/>
        <v>37688.73715258195</v>
      </c>
      <c r="G116" s="2">
        <f t="shared" si="77"/>
        <v>1972.007615788472</v>
      </c>
      <c r="H116" s="2">
        <f t="shared" si="78"/>
        <v>-0.7451349003817617</v>
      </c>
      <c r="I116" s="2">
        <f t="shared" si="79"/>
        <v>26.563021945139756</v>
      </c>
      <c r="J116" s="2">
        <f t="shared" si="80"/>
        <v>23.34114094226388</v>
      </c>
      <c r="K116" s="2">
        <f t="shared" si="81"/>
        <v>84.39477864486338</v>
      </c>
      <c r="L116" s="2">
        <f t="shared" si="82"/>
        <v>84.39477864486338</v>
      </c>
      <c r="M116" s="2">
        <f t="shared" si="83"/>
        <v>77.19240853529438</v>
      </c>
      <c r="N116">
        <v>10</v>
      </c>
      <c r="O116" s="1">
        <v>1</v>
      </c>
      <c r="P116" s="2">
        <f t="shared" si="84"/>
        <v>172.74955728972674</v>
      </c>
      <c r="Q116" s="2">
        <f t="shared" si="85"/>
        <v>393.3599759138812</v>
      </c>
      <c r="R116" s="1">
        <f t="shared" si="86"/>
        <v>4.1505001132336234</v>
      </c>
      <c r="S116" s="1">
        <f t="shared" si="87"/>
        <v>15.395863910082209</v>
      </c>
    </row>
    <row r="117" spans="1:19" ht="12.75">
      <c r="A117"/>
      <c r="B117" s="1">
        <v>114</v>
      </c>
      <c r="C117" s="2">
        <f t="shared" si="73"/>
        <v>833.0156439274774</v>
      </c>
      <c r="D117" s="2">
        <f t="shared" si="74"/>
        <v>888.2491024031715</v>
      </c>
      <c r="E117" s="2">
        <f t="shared" si="75"/>
        <v>777.8545471988201</v>
      </c>
      <c r="F117" s="2">
        <f t="shared" si="76"/>
        <v>37689.6657716923</v>
      </c>
      <c r="G117" s="2">
        <f t="shared" si="77"/>
        <v>1979.209985898041</v>
      </c>
      <c r="H117" s="2">
        <f t="shared" si="78"/>
        <v>-0.7354812897154307</v>
      </c>
      <c r="I117" s="2">
        <f t="shared" si="79"/>
        <v>26.563676435888734</v>
      </c>
      <c r="J117" s="2">
        <f t="shared" si="80"/>
        <v>23.335636415964604</v>
      </c>
      <c r="K117" s="2">
        <f t="shared" si="81"/>
        <v>84.67790264486338</v>
      </c>
      <c r="L117" s="2">
        <f t="shared" si="82"/>
        <v>84.67790264486338</v>
      </c>
      <c r="M117" s="2">
        <f t="shared" si="83"/>
        <v>77.47524920528959</v>
      </c>
      <c r="N117">
        <v>10</v>
      </c>
      <c r="O117" s="1">
        <v>1</v>
      </c>
      <c r="P117" s="2">
        <f t="shared" si="84"/>
        <v>173.31580528972674</v>
      </c>
      <c r="Q117" s="2">
        <f t="shared" si="85"/>
        <v>392.931907512961</v>
      </c>
      <c r="R117" s="1">
        <f t="shared" si="86"/>
        <v>4.149536167513579</v>
      </c>
      <c r="S117" s="1">
        <f t="shared" si="87"/>
        <v>15.391583226073006</v>
      </c>
    </row>
    <row r="118" spans="1:19" ht="12.75">
      <c r="A118"/>
      <c r="B118" s="1">
        <v>115</v>
      </c>
      <c r="C118" s="2">
        <f t="shared" si="73"/>
        <v>832.1175091981883</v>
      </c>
      <c r="D118" s="2">
        <f t="shared" si="74"/>
        <v>891.2091024031715</v>
      </c>
      <c r="E118" s="2">
        <f t="shared" si="75"/>
        <v>777.6685323409461</v>
      </c>
      <c r="F118" s="2">
        <f t="shared" si="76"/>
        <v>37690.58726783989</v>
      </c>
      <c r="G118" s="2">
        <f t="shared" si="77"/>
        <v>1986.4126393376148</v>
      </c>
      <c r="H118" s="2">
        <f t="shared" si="78"/>
        <v>-0.7259863580965626</v>
      </c>
      <c r="I118" s="2">
        <f t="shared" si="79"/>
        <v>26.564325906373554</v>
      </c>
      <c r="J118" s="2">
        <f t="shared" si="80"/>
        <v>23.33005597022838</v>
      </c>
      <c r="K118" s="2">
        <f t="shared" si="81"/>
        <v>84.96102664486337</v>
      </c>
      <c r="L118" s="2">
        <f t="shared" si="82"/>
        <v>84.96102664486337</v>
      </c>
      <c r="M118" s="2">
        <f t="shared" si="83"/>
        <v>77.75821232096928</v>
      </c>
      <c r="N118">
        <v>10</v>
      </c>
      <c r="O118" s="1">
        <v>1</v>
      </c>
      <c r="P118" s="2">
        <f t="shared" si="84"/>
        <v>173.8820532897267</v>
      </c>
      <c r="Q118" s="2">
        <f t="shared" si="85"/>
        <v>392.50825905574914</v>
      </c>
      <c r="R118" s="1">
        <f t="shared" si="86"/>
        <v>4.148557585060374</v>
      </c>
      <c r="S118" s="1">
        <f t="shared" si="87"/>
        <v>15.387346741500888</v>
      </c>
    </row>
    <row r="119" spans="1:19" ht="12.75">
      <c r="A119"/>
      <c r="B119" s="1">
        <v>116</v>
      </c>
      <c r="C119" s="2">
        <f t="shared" si="73"/>
        <v>831.2287085161977</v>
      </c>
      <c r="D119" s="2">
        <f t="shared" si="74"/>
        <v>894.1691024031713</v>
      </c>
      <c r="E119" s="2">
        <f t="shared" si="75"/>
        <v>777.4802310501274</v>
      </c>
      <c r="F119" s="2">
        <f t="shared" si="76"/>
        <v>37691.5015554888</v>
      </c>
      <c r="G119" s="2">
        <f t="shared" si="77"/>
        <v>1993.6154536615088</v>
      </c>
      <c r="H119" s="2">
        <f t="shared" si="78"/>
        <v>-0.7166463662142708</v>
      </c>
      <c r="I119" s="2">
        <f t="shared" si="79"/>
        <v>26.56497029630851</v>
      </c>
      <c r="J119" s="2">
        <f t="shared" si="80"/>
        <v>23.32440693150382</v>
      </c>
      <c r="K119" s="2">
        <f t="shared" si="81"/>
        <v>85.24415064486337</v>
      </c>
      <c r="L119" s="2">
        <f t="shared" si="82"/>
        <v>85.24415064486337</v>
      </c>
      <c r="M119" s="2">
        <f t="shared" si="83"/>
        <v>78.04118656797654</v>
      </c>
      <c r="N119">
        <v>10</v>
      </c>
      <c r="O119" s="1">
        <v>1</v>
      </c>
      <c r="P119" s="2">
        <f t="shared" si="84"/>
        <v>174.44830128972671</v>
      </c>
      <c r="Q119" s="2">
        <f t="shared" si="85"/>
        <v>392.08901345103664</v>
      </c>
      <c r="R119" s="1">
        <f t="shared" si="86"/>
        <v>4.147565505818379</v>
      </c>
      <c r="S119" s="1">
        <f t="shared" si="87"/>
        <v>15.383154285453763</v>
      </c>
    </row>
    <row r="120" spans="1:19" ht="12.75">
      <c r="A120"/>
      <c r="B120" s="1">
        <v>117</v>
      </c>
      <c r="C120" s="2">
        <f t="shared" si="73"/>
        <v>830.3490980730966</v>
      </c>
      <c r="D120" s="2">
        <f t="shared" si="74"/>
        <v>897.1291024031714</v>
      </c>
      <c r="E120" s="2">
        <f t="shared" si="75"/>
        <v>777.2898752753279</v>
      </c>
      <c r="F120" s="2">
        <f t="shared" si="76"/>
        <v>37692.40855762982</v>
      </c>
      <c r="G120" s="2">
        <f t="shared" si="77"/>
        <v>2000.8184177383955</v>
      </c>
      <c r="H120" s="2">
        <f t="shared" si="78"/>
        <v>-0.7074563039702495</v>
      </c>
      <c r="I120" s="2">
        <f t="shared" si="79"/>
        <v>26.565609551417495</v>
      </c>
      <c r="J120" s="2">
        <f t="shared" si="80"/>
        <v>23.318696258259834</v>
      </c>
      <c r="K120" s="2">
        <f t="shared" si="81"/>
        <v>85.52727464486335</v>
      </c>
      <c r="L120" s="2">
        <f t="shared" si="82"/>
        <v>85.52727464486335</v>
      </c>
      <c r="M120" s="2">
        <f t="shared" si="83"/>
        <v>78.32416713572653</v>
      </c>
      <c r="N120">
        <v>10</v>
      </c>
      <c r="O120" s="1">
        <v>1</v>
      </c>
      <c r="P120" s="2">
        <f t="shared" si="84"/>
        <v>175.0145492897267</v>
      </c>
      <c r="Q120" s="2">
        <f t="shared" si="85"/>
        <v>391.67410286466816</v>
      </c>
      <c r="R120" s="1">
        <f t="shared" si="86"/>
        <v>4.146561232267346</v>
      </c>
      <c r="S120" s="1">
        <f t="shared" si="87"/>
        <v>15.379005179590077</v>
      </c>
    </row>
    <row r="121" spans="1:19" ht="12.75">
      <c r="A121"/>
      <c r="B121" s="1">
        <v>118</v>
      </c>
      <c r="C121" s="2">
        <f t="shared" si="73"/>
        <v>829.4785342599895</v>
      </c>
      <c r="D121" s="2">
        <f t="shared" si="74"/>
        <v>900.0891024031712</v>
      </c>
      <c r="E121" s="2">
        <f t="shared" si="75"/>
        <v>777.0976836401885</v>
      </c>
      <c r="F121" s="2">
        <f t="shared" si="76"/>
        <v>37693.30820556892</v>
      </c>
      <c r="G121" s="2">
        <f t="shared" si="77"/>
        <v>2008.021525247532</v>
      </c>
      <c r="H121" s="2">
        <f t="shared" si="78"/>
        <v>-0.6984113415973464</v>
      </c>
      <c r="I121" s="2">
        <f t="shared" si="79"/>
        <v>26.566243623284976</v>
      </c>
      <c r="J121" s="2">
        <f t="shared" si="80"/>
        <v>23.312930509205653</v>
      </c>
      <c r="K121" s="2">
        <f t="shared" si="81"/>
        <v>85.81039864486335</v>
      </c>
      <c r="L121" s="2">
        <f t="shared" si="82"/>
        <v>85.81039864486335</v>
      </c>
      <c r="M121" s="2">
        <f t="shared" si="83"/>
        <v>78.60715358689721</v>
      </c>
      <c r="N121">
        <v>10</v>
      </c>
      <c r="O121" s="1">
        <v>1</v>
      </c>
      <c r="P121" s="2">
        <f t="shared" si="84"/>
        <v>175.5807972897267</v>
      </c>
      <c r="Q121" s="2">
        <f t="shared" si="85"/>
        <v>391.2634595565988</v>
      </c>
      <c r="R121" s="1">
        <f t="shared" si="86"/>
        <v>4.145546001468415</v>
      </c>
      <c r="S121" s="1">
        <f t="shared" si="87"/>
        <v>15.374898746509384</v>
      </c>
    </row>
    <row r="122" spans="1:19" ht="12.75">
      <c r="A122"/>
      <c r="B122" s="1">
        <v>119</v>
      </c>
      <c r="C122" s="2">
        <f t="shared" si="73"/>
        <v>828.616877860426</v>
      </c>
      <c r="D122" s="2">
        <f t="shared" si="74"/>
        <v>903.0491024031712</v>
      </c>
      <c r="E122" s="2">
        <f t="shared" si="75"/>
        <v>776.9038620943967</v>
      </c>
      <c r="F122" s="2">
        <f t="shared" si="76"/>
        <v>37694.20043845632</v>
      </c>
      <c r="G122" s="2">
        <f t="shared" si="77"/>
        <v>2015.2247703054982</v>
      </c>
      <c r="H122" s="2">
        <f t="shared" si="78"/>
        <v>-0.6895068768803913</v>
      </c>
      <c r="I122" s="2">
        <f t="shared" si="79"/>
        <v>26.566872469024013</v>
      </c>
      <c r="J122" s="2">
        <f t="shared" si="80"/>
        <v>23.3071158628319</v>
      </c>
      <c r="K122" s="2">
        <f t="shared" si="81"/>
        <v>86.09352264486334</v>
      </c>
      <c r="L122" s="2">
        <f t="shared" si="82"/>
        <v>86.09352264486334</v>
      </c>
      <c r="M122" s="2">
        <f t="shared" si="83"/>
        <v>78.89014567316241</v>
      </c>
      <c r="N122">
        <v>10</v>
      </c>
      <c r="O122" s="1">
        <v>1</v>
      </c>
      <c r="P122" s="2">
        <f t="shared" si="84"/>
        <v>176.14704528972666</v>
      </c>
      <c r="Q122" s="2">
        <f t="shared" si="85"/>
        <v>390.8570178586915</v>
      </c>
      <c r="R122" s="1">
        <f t="shared" si="86"/>
        <v>4.144520979414339</v>
      </c>
      <c r="S122" s="1">
        <f t="shared" si="87"/>
        <v>15.370834329530311</v>
      </c>
    </row>
    <row r="123" spans="1:19" ht="12.75">
      <c r="A123"/>
      <c r="B123" s="1">
        <v>120</v>
      </c>
      <c r="C123" s="2">
        <f t="shared" si="73"/>
        <v>827.7639940118448</v>
      </c>
      <c r="D123" s="2">
        <f t="shared" si="74"/>
        <v>906.0091024031713</v>
      </c>
      <c r="E123" s="2">
        <f t="shared" si="75"/>
        <v>776.7086045980549</v>
      </c>
      <c r="F123" s="2">
        <f t="shared" si="76"/>
        <v>37695.085202829534</v>
      </c>
      <c r="G123" s="2">
        <f t="shared" si="77"/>
        <v>2022.428147277199</v>
      </c>
      <c r="H123" s="2">
        <f t="shared" si="78"/>
        <v>-0.6807385255171994</v>
      </c>
      <c r="I123" s="2">
        <f t="shared" si="79"/>
        <v>26.567496050954254</v>
      </c>
      <c r="J123" s="2">
        <f t="shared" si="80"/>
        <v>23.301258137941645</v>
      </c>
      <c r="K123" s="2">
        <f t="shared" si="81"/>
        <v>86.37664664486334</v>
      </c>
      <c r="L123" s="2">
        <f t="shared" si="82"/>
        <v>86.37664664486334</v>
      </c>
      <c r="M123" s="2">
        <f t="shared" si="83"/>
        <v>79.17314316337725</v>
      </c>
      <c r="N123">
        <v>10</v>
      </c>
      <c r="O123" s="1">
        <v>1</v>
      </c>
      <c r="P123" s="2">
        <f t="shared" si="84"/>
        <v>176.71329328972666</v>
      </c>
      <c r="Q123" s="2">
        <f t="shared" si="85"/>
        <v>390.45471415653054</v>
      </c>
      <c r="R123" s="1">
        <f t="shared" si="86"/>
        <v>4.143487264503449</v>
      </c>
      <c r="S123" s="1">
        <f t="shared" si="87"/>
        <v>15.366811292508702</v>
      </c>
    </row>
    <row r="124" spans="1:19" ht="12.75">
      <c r="A124"/>
      <c r="B124" s="1">
        <v>121</v>
      </c>
      <c r="C124" s="2">
        <f t="shared" si="73"/>
        <v>826.9197520048417</v>
      </c>
      <c r="D124" s="2">
        <f t="shared" si="74"/>
        <v>908.9691024031713</v>
      </c>
      <c r="E124" s="2">
        <f t="shared" si="75"/>
        <v>776.5120937720812</v>
      </c>
      <c r="F124" s="2">
        <f t="shared" si="76"/>
        <v>37695.962452181026</v>
      </c>
      <c r="G124" s="2">
        <f t="shared" si="77"/>
        <v>2029.631650758685</v>
      </c>
      <c r="H124" s="2">
        <f t="shared" si="78"/>
        <v>-0.6721021097701396</v>
      </c>
      <c r="I124" s="2">
        <f t="shared" si="79"/>
        <v>26.568114336297185</v>
      </c>
      <c r="J124" s="2">
        <f t="shared" si="80"/>
        <v>23.295362813162438</v>
      </c>
      <c r="K124" s="2">
        <f t="shared" si="81"/>
        <v>86.65977064486334</v>
      </c>
      <c r="L124" s="2">
        <f t="shared" si="82"/>
        <v>86.65977064486334</v>
      </c>
      <c r="M124" s="2">
        <f t="shared" si="83"/>
        <v>79.45614583615296</v>
      </c>
      <c r="N124">
        <v>10</v>
      </c>
      <c r="O124" s="1">
        <v>1</v>
      </c>
      <c r="P124" s="2">
        <f t="shared" si="84"/>
        <v>177.27954128972667</v>
      </c>
      <c r="Q124" s="2">
        <f t="shared" si="85"/>
        <v>390.05648679473666</v>
      </c>
      <c r="R124" s="1">
        <f t="shared" si="86"/>
        <v>4.142445891189626</v>
      </c>
      <c r="S124" s="1">
        <f t="shared" si="87"/>
        <v>15.362829018890762</v>
      </c>
    </row>
    <row r="125" spans="1:19" ht="12.75">
      <c r="A125"/>
      <c r="B125" s="1">
        <v>122</v>
      </c>
      <c r="C125" s="2">
        <f t="shared" si="73"/>
        <v>826.0840250863612</v>
      </c>
      <c r="D125" s="2">
        <f t="shared" si="74"/>
        <v>911.9291024031713</v>
      </c>
      <c r="E125" s="2">
        <f t="shared" si="75"/>
        <v>776.3145015137965</v>
      </c>
      <c r="F125" s="2">
        <f t="shared" si="76"/>
        <v>37696.83214654908</v>
      </c>
      <c r="G125" s="2">
        <f t="shared" si="77"/>
        <v>2036.8352755673957</v>
      </c>
      <c r="H125" s="2">
        <f t="shared" si="78"/>
        <v>-0.6635936476341961</v>
      </c>
      <c r="I125" s="2">
        <f t="shared" si="79"/>
        <v>26.568727296887793</v>
      </c>
      <c r="J125" s="2">
        <f t="shared" si="80"/>
        <v>23.289435045413892</v>
      </c>
      <c r="K125" s="2">
        <f t="shared" si="81"/>
        <v>86.94289464486334</v>
      </c>
      <c r="L125" s="2">
        <f t="shared" si="82"/>
        <v>86.94289464486334</v>
      </c>
      <c r="M125" s="2">
        <f t="shared" si="83"/>
        <v>79.73915347918184</v>
      </c>
      <c r="N125">
        <v>10</v>
      </c>
      <c r="O125" s="1">
        <v>1</v>
      </c>
      <c r="P125" s="2">
        <f t="shared" si="84"/>
        <v>177.84578928972667</v>
      </c>
      <c r="Q125" s="2">
        <f t="shared" si="85"/>
        <v>389.66227598413263</v>
      </c>
      <c r="R125" s="1">
        <f t="shared" si="86"/>
        <v>4.1413978334511</v>
      </c>
      <c r="S125" s="1">
        <f t="shared" si="87"/>
        <v>15.358886910784722</v>
      </c>
    </row>
    <row r="126" spans="1:19" ht="12.75">
      <c r="A126"/>
      <c r="B126" s="1">
        <v>123</v>
      </c>
      <c r="C126" s="2">
        <f t="shared" si="73"/>
        <v>825.2566902730455</v>
      </c>
      <c r="D126" s="2">
        <f t="shared" si="74"/>
        <v>914.8891024031714</v>
      </c>
      <c r="E126" s="2">
        <f t="shared" si="75"/>
        <v>776.1159895794534</v>
      </c>
      <c r="F126" s="2">
        <f t="shared" si="76"/>
        <v>37697.69425213106</v>
      </c>
      <c r="G126" s="2">
        <f t="shared" si="77"/>
        <v>2044.039016733077</v>
      </c>
      <c r="H126" s="2">
        <f t="shared" si="78"/>
        <v>-0.6552093425812275</v>
      </c>
      <c r="I126" s="2">
        <f t="shared" si="79"/>
        <v>26.569334908901972</v>
      </c>
      <c r="J126" s="2">
        <f t="shared" si="80"/>
        <v>23.2834796873836</v>
      </c>
      <c r="K126" s="2">
        <f t="shared" si="81"/>
        <v>87.22601864486334</v>
      </c>
      <c r="L126" s="2">
        <f t="shared" si="82"/>
        <v>87.22601864486334</v>
      </c>
      <c r="M126" s="2">
        <f t="shared" si="83"/>
        <v>80.02216588885405</v>
      </c>
      <c r="N126">
        <v>10</v>
      </c>
      <c r="O126" s="1">
        <v>1</v>
      </c>
      <c r="P126" s="2">
        <f t="shared" si="84"/>
        <v>178.41203728972667</v>
      </c>
      <c r="Q126" s="2">
        <f t="shared" si="85"/>
        <v>389.27202371370066</v>
      </c>
      <c r="R126" s="1">
        <f t="shared" si="86"/>
        <v>4.140344008073582</v>
      </c>
      <c r="S126" s="1">
        <f t="shared" si="87"/>
        <v>15.354984388080403</v>
      </c>
    </row>
    <row r="127" spans="1:19" ht="12.75">
      <c r="A127"/>
      <c r="B127" s="1">
        <v>124</v>
      </c>
      <c r="C127" s="2">
        <f t="shared" si="73"/>
        <v>824.437628174455</v>
      </c>
      <c r="D127" s="2">
        <f t="shared" si="74"/>
        <v>917.8491024031714</v>
      </c>
      <c r="E127" s="2">
        <f t="shared" si="75"/>
        <v>775.9167101354793</v>
      </c>
      <c r="F127" s="2">
        <f t="shared" si="76"/>
        <v>37698.54874091762</v>
      </c>
      <c r="G127" s="2">
        <f t="shared" si="77"/>
        <v>2051.2428694890864</v>
      </c>
      <c r="H127" s="2">
        <f t="shared" si="78"/>
        <v>-0.6469455738530087</v>
      </c>
      <c r="I127" s="2">
        <f t="shared" si="79"/>
        <v>26.56993715259874</v>
      </c>
      <c r="J127" s="2">
        <f t="shared" si="80"/>
        <v>23.27750130406438</v>
      </c>
      <c r="K127" s="2">
        <f t="shared" si="81"/>
        <v>87.50914264486335</v>
      </c>
      <c r="L127" s="2">
        <f t="shared" si="82"/>
        <v>87.50914264486335</v>
      </c>
      <c r="M127" s="2">
        <f t="shared" si="83"/>
        <v>80.30518286990076</v>
      </c>
      <c r="N127">
        <v>10</v>
      </c>
      <c r="O127" s="1">
        <v>1</v>
      </c>
      <c r="P127" s="2">
        <f t="shared" si="84"/>
        <v>178.9782852897267</v>
      </c>
      <c r="Q127" s="2">
        <f t="shared" si="85"/>
        <v>388.8856736671957</v>
      </c>
      <c r="R127" s="1">
        <f t="shared" si="86"/>
        <v>4.139285277757085</v>
      </c>
      <c r="S127" s="1">
        <f t="shared" si="87"/>
        <v>15.351120887615354</v>
      </c>
    </row>
    <row r="128" spans="1:19" ht="12.75">
      <c r="A128"/>
      <c r="B128" s="1">
        <v>125</v>
      </c>
      <c r="C128" s="2">
        <f t="shared" si="73"/>
        <v>823.6267228256393</v>
      </c>
      <c r="D128" s="2">
        <f t="shared" si="74"/>
        <v>920.8091024031714</v>
      </c>
      <c r="E128" s="2">
        <f t="shared" si="75"/>
        <v>775.7168062801097</v>
      </c>
      <c r="F128" s="2">
        <f t="shared" si="76"/>
        <v>37699.395590346845</v>
      </c>
      <c r="G128" s="2">
        <f t="shared" si="77"/>
        <v>2058.446829264049</v>
      </c>
      <c r="H128" s="2">
        <f t="shared" si="78"/>
        <v>-0.6387988872737272</v>
      </c>
      <c r="I128" s="2">
        <f t="shared" si="79"/>
        <v>26.570534012076457</v>
      </c>
      <c r="J128" s="2">
        <f t="shared" si="80"/>
        <v>23.27150418840329</v>
      </c>
      <c r="K128" s="2">
        <f t="shared" si="81"/>
        <v>87.79226664486336</v>
      </c>
      <c r="L128" s="2">
        <f t="shared" si="82"/>
        <v>87.79226664486336</v>
      </c>
      <c r="M128" s="2">
        <f t="shared" si="83"/>
        <v>80.58820423505247</v>
      </c>
      <c r="N128">
        <v>10</v>
      </c>
      <c r="O128" s="1">
        <v>1</v>
      </c>
      <c r="P128" s="2">
        <f t="shared" si="84"/>
        <v>179.5445332897267</v>
      </c>
      <c r="Q128" s="2">
        <f t="shared" si="85"/>
        <v>388.50317114416947</v>
      </c>
      <c r="R128" s="1">
        <f t="shared" si="86"/>
        <v>4.13822245405589</v>
      </c>
      <c r="S128" s="1">
        <f t="shared" si="87"/>
        <v>15.34729586238509</v>
      </c>
    </row>
    <row r="129" spans="1:19" ht="12.75">
      <c r="A129"/>
      <c r="B129" s="1">
        <v>126</v>
      </c>
      <c r="C129" s="2">
        <f t="shared" si="73"/>
        <v>822.8238615285546</v>
      </c>
      <c r="D129" s="2">
        <f t="shared" si="74"/>
        <v>923.7691024031712</v>
      </c>
      <c r="E129" s="2">
        <f t="shared" si="75"/>
        <v>775.5164125370009</v>
      </c>
      <c r="F129" s="2">
        <f t="shared" si="76"/>
        <v>37700.234782977226</v>
      </c>
      <c r="G129" s="2">
        <f t="shared" si="77"/>
        <v>2065.65089167386</v>
      </c>
      <c r="H129" s="2">
        <f t="shared" si="78"/>
        <v>-0.6307659865540503</v>
      </c>
      <c r="I129" s="2">
        <f t="shared" si="79"/>
        <v>26.57112547504235</v>
      </c>
      <c r="J129" s="2">
        <f t="shared" si="80"/>
        <v>23.265492376110025</v>
      </c>
      <c r="K129" s="2">
        <f t="shared" si="81"/>
        <v>88.07539064486336</v>
      </c>
      <c r="L129" s="2">
        <f t="shared" si="82"/>
        <v>88.07539064486336</v>
      </c>
      <c r="M129" s="2">
        <f t="shared" si="83"/>
        <v>80.87122980471132</v>
      </c>
      <c r="N129">
        <v>10</v>
      </c>
      <c r="O129" s="1">
        <v>1</v>
      </c>
      <c r="P129" s="2">
        <f t="shared" si="84"/>
        <v>180.1107812897267</v>
      </c>
      <c r="Q129" s="2">
        <f t="shared" si="85"/>
        <v>388.12446298516727</v>
      </c>
      <c r="R129" s="1">
        <f t="shared" si="86"/>
        <v>4.137156300160585</v>
      </c>
      <c r="S129" s="1">
        <f t="shared" si="87"/>
        <v>15.34350878079507</v>
      </c>
    </row>
    <row r="130" spans="1:19" ht="12.75">
      <c r="A130"/>
      <c r="B130" s="1">
        <v>127</v>
      </c>
      <c r="C130" s="2">
        <f t="shared" si="73"/>
        <v>822.0289347018486</v>
      </c>
      <c r="D130" s="2">
        <f t="shared" si="74"/>
        <v>926.7291024031713</v>
      </c>
      <c r="E130" s="2">
        <f t="shared" si="75"/>
        <v>775.3156553223266</v>
      </c>
      <c r="F130" s="2">
        <f t="shared" si="76"/>
        <v>37701.06630617845</v>
      </c>
      <c r="G130" s="2">
        <f t="shared" si="77"/>
        <v>2072.855052514012</v>
      </c>
      <c r="H130" s="2">
        <f t="shared" si="78"/>
        <v>-0.6228437250602928</v>
      </c>
      <c r="I130" s="2">
        <f t="shared" si="79"/>
        <v>26.571711532594573</v>
      </c>
      <c r="J130" s="2">
        <f t="shared" si="80"/>
        <v>23.259469659669797</v>
      </c>
      <c r="K130" s="2">
        <f t="shared" si="81"/>
        <v>88.35851464486335</v>
      </c>
      <c r="L130" s="2">
        <f t="shared" si="82"/>
        <v>88.35851464486335</v>
      </c>
      <c r="M130" s="2">
        <f t="shared" si="83"/>
        <v>81.15425940663675</v>
      </c>
      <c r="N130">
        <v>10</v>
      </c>
      <c r="O130" s="1">
        <v>1</v>
      </c>
      <c r="P130" s="2">
        <f t="shared" si="84"/>
        <v>180.67702928972668</v>
      </c>
      <c r="Q130" s="2">
        <f t="shared" si="85"/>
        <v>387.74949750087194</v>
      </c>
      <c r="R130" s="1">
        <f t="shared" si="86"/>
        <v>4.136087533530671</v>
      </c>
      <c r="S130" s="1">
        <f t="shared" si="87"/>
        <v>15.339759125952115</v>
      </c>
    </row>
    <row r="131" spans="1:19" ht="12.75">
      <c r="A131"/>
      <c r="B131" s="1">
        <v>128</v>
      </c>
      <c r="C131" s="2">
        <f t="shared" si="73"/>
        <v>821.2418357385617</v>
      </c>
      <c r="D131" s="2">
        <f t="shared" si="74"/>
        <v>929.6891024031713</v>
      </c>
      <c r="E131" s="2">
        <f t="shared" si="75"/>
        <v>775.114653386781</v>
      </c>
      <c r="F131" s="2">
        <f t="shared" si="76"/>
        <v>37701.890151839056</v>
      </c>
      <c r="G131" s="2">
        <f t="shared" si="77"/>
        <v>2080.0593077522385</v>
      </c>
      <c r="H131" s="2">
        <f t="shared" si="78"/>
        <v>-0.6150290980237423</v>
      </c>
      <c r="I131" s="2">
        <f t="shared" si="79"/>
        <v>26.572292179016166</v>
      </c>
      <c r="J131" s="2">
        <f t="shared" si="80"/>
        <v>23.25343960160343</v>
      </c>
      <c r="K131" s="2">
        <f t="shared" si="81"/>
        <v>88.64163864486335</v>
      </c>
      <c r="L131" s="2">
        <f t="shared" si="82"/>
        <v>88.64163864486335</v>
      </c>
      <c r="M131" s="2">
        <f t="shared" si="83"/>
        <v>81.43729287564425</v>
      </c>
      <c r="N131">
        <v>10</v>
      </c>
      <c r="O131" s="1">
        <v>1</v>
      </c>
      <c r="P131" s="2">
        <f t="shared" si="84"/>
        <v>181.24327728972668</v>
      </c>
      <c r="Q131" s="2">
        <f t="shared" si="85"/>
        <v>387.3782244049819</v>
      </c>
      <c r="R131" s="1">
        <f t="shared" si="86"/>
        <v>4.135016828385742</v>
      </c>
      <c r="S131" s="1">
        <f t="shared" si="87"/>
        <v>15.336046394993215</v>
      </c>
    </row>
    <row r="132" spans="1:19" ht="12.75">
      <c r="A132"/>
      <c r="B132" s="1">
        <v>129</v>
      </c>
      <c r="C132" s="2">
        <f t="shared" si="73"/>
        <v>820.4624608713189</v>
      </c>
      <c r="D132" s="2">
        <f t="shared" si="74"/>
        <v>932.6491024031711</v>
      </c>
      <c r="E132" s="2">
        <f t="shared" si="75"/>
        <v>774.9135182338318</v>
      </c>
      <c r="F132" s="2">
        <f t="shared" si="76"/>
        <v>37702.70631609003</v>
      </c>
      <c r="G132" s="2">
        <f t="shared" si="77"/>
        <v>2087.2636535214574</v>
      </c>
      <c r="H132" s="2">
        <f t="shared" si="78"/>
        <v>-0.6073192351664936</v>
      </c>
      <c r="I132" s="2">
        <f t="shared" si="79"/>
        <v>26.57286741158025</v>
      </c>
      <c r="J132" s="2">
        <f t="shared" si="80"/>
        <v>23.247405547014953</v>
      </c>
      <c r="K132" s="2">
        <f t="shared" si="81"/>
        <v>88.92476264486335</v>
      </c>
      <c r="L132" s="2">
        <f t="shared" si="82"/>
        <v>88.92476264486335</v>
      </c>
      <c r="M132" s="2">
        <f t="shared" si="83"/>
        <v>81.72033005331606</v>
      </c>
      <c r="N132">
        <v>10</v>
      </c>
      <c r="O132" s="1">
        <v>1</v>
      </c>
      <c r="P132" s="2">
        <f t="shared" si="84"/>
        <v>181.80952528972668</v>
      </c>
      <c r="Q132" s="2">
        <f t="shared" si="85"/>
        <v>387.0105947506221</v>
      </c>
      <c r="R132" s="1">
        <f t="shared" si="86"/>
        <v>4.133944818062832</v>
      </c>
      <c r="S132" s="1">
        <f t="shared" si="87"/>
        <v>15.332370098449617</v>
      </c>
    </row>
    <row r="133" spans="1:19" ht="12.75">
      <c r="A133"/>
      <c r="B133" s="1">
        <v>130</v>
      </c>
      <c r="C133" s="2">
        <f t="shared" si="73"/>
        <v>819.690709044605</v>
      </c>
      <c r="D133" s="2">
        <f t="shared" si="74"/>
        <v>935.609102403171</v>
      </c>
      <c r="E133" s="2">
        <f t="shared" si="75"/>
        <v>774.7123545155008</v>
      </c>
      <c r="F133" s="2">
        <f t="shared" si="76"/>
        <v>37703.51479904353</v>
      </c>
      <c r="G133" s="2">
        <f t="shared" si="77"/>
        <v>2094.4680861130046</v>
      </c>
      <c r="H133" s="2">
        <f t="shared" si="78"/>
        <v>-0.5997113937213893</v>
      </c>
      <c r="I133" s="2">
        <f t="shared" si="79"/>
        <v>26.57343723036588</v>
      </c>
      <c r="J133" s="2">
        <f t="shared" si="80"/>
        <v>23.241370635465024</v>
      </c>
      <c r="K133" s="2">
        <f t="shared" si="81"/>
        <v>89.20788664486334</v>
      </c>
      <c r="L133" s="2">
        <f t="shared" si="82"/>
        <v>89.20788664486334</v>
      </c>
      <c r="M133" s="2">
        <f t="shared" si="83"/>
        <v>82.00337078772425</v>
      </c>
      <c r="N133">
        <v>10</v>
      </c>
      <c r="O133" s="1">
        <v>1</v>
      </c>
      <c r="P133" s="2">
        <f t="shared" si="84"/>
        <v>182.37577328972665</v>
      </c>
      <c r="Q133" s="2">
        <f t="shared" si="85"/>
        <v>386.64656087009666</v>
      </c>
      <c r="R133" s="1">
        <f t="shared" si="86"/>
        <v>4.132872097247103</v>
      </c>
      <c r="S133" s="1">
        <f t="shared" si="87"/>
        <v>15.328729759644363</v>
      </c>
    </row>
    <row r="134" spans="1:19" ht="12.75">
      <c r="A134"/>
      <c r="B134" s="1">
        <v>131</v>
      </c>
      <c r="C134" s="2">
        <f t="shared" si="73"/>
        <v>818.9264817937446</v>
      </c>
      <c r="D134" s="2">
        <f t="shared" si="74"/>
        <v>938.5691024031711</v>
      </c>
      <c r="E134" s="2">
        <f t="shared" si="75"/>
        <v>774.511260406876</v>
      </c>
      <c r="F134" s="2">
        <f t="shared" si="76"/>
        <v>37704.315604545875</v>
      </c>
      <c r="G134" s="2">
        <f t="shared" si="77"/>
        <v>2101.6726019701437</v>
      </c>
      <c r="H134" s="2">
        <f t="shared" si="78"/>
        <v>-0.5922029518249156</v>
      </c>
      <c r="I134" s="2">
        <f t="shared" si="79"/>
        <v>26.57400163808393</v>
      </c>
      <c r="J134" s="2">
        <f t="shared" si="80"/>
        <v>23.23533781220628</v>
      </c>
      <c r="K134" s="2">
        <f t="shared" si="81"/>
        <v>89.49101064486332</v>
      </c>
      <c r="L134" s="2">
        <f t="shared" si="82"/>
        <v>89.49101064486332</v>
      </c>
      <c r="M134" s="2">
        <f t="shared" si="83"/>
        <v>82.28641493316466</v>
      </c>
      <c r="N134">
        <v>10</v>
      </c>
      <c r="O134" s="1">
        <v>1</v>
      </c>
      <c r="P134" s="2">
        <f t="shared" si="84"/>
        <v>182.94202128972663</v>
      </c>
      <c r="Q134" s="2">
        <f t="shared" si="85"/>
        <v>386.28607631780403</v>
      </c>
      <c r="R134" s="1">
        <f t="shared" si="86"/>
        <v>4.131799224082671</v>
      </c>
      <c r="S134" s="1">
        <f t="shared" si="87"/>
        <v>15.325124914121437</v>
      </c>
    </row>
    <row r="135" spans="1:19" ht="12.75">
      <c r="A135"/>
      <c r="B135" s="1">
        <v>132</v>
      </c>
      <c r="C135" s="2">
        <f t="shared" si="73"/>
        <v>818.1696831302211</v>
      </c>
      <c r="D135" s="2">
        <f t="shared" si="74"/>
        <v>941.529102403171</v>
      </c>
      <c r="E135" s="2">
        <f t="shared" si="75"/>
        <v>774.3103279604959</v>
      </c>
      <c r="F135" s="2">
        <f t="shared" si="76"/>
        <v>37705.10873994408</v>
      </c>
      <c r="G135" s="2">
        <f t="shared" si="77"/>
        <v>2108.8771976818425</v>
      </c>
      <c r="H135" s="2">
        <f t="shared" si="78"/>
        <v>-0.5847914022630024</v>
      </c>
      <c r="I135" s="2">
        <f t="shared" si="79"/>
        <v>26.574560639912587</v>
      </c>
      <c r="J135" s="2">
        <f t="shared" si="80"/>
        <v>23.229309838814878</v>
      </c>
      <c r="K135" s="2">
        <f t="shared" si="81"/>
        <v>89.77413464486332</v>
      </c>
      <c r="L135" s="2">
        <f t="shared" si="82"/>
        <v>89.77413464486332</v>
      </c>
      <c r="M135" s="2">
        <f t="shared" si="83"/>
        <v>82.56946234990201</v>
      </c>
      <c r="N135">
        <v>10</v>
      </c>
      <c r="O135" s="1">
        <v>1</v>
      </c>
      <c r="P135" s="2">
        <f t="shared" si="84"/>
        <v>183.50826928972663</v>
      </c>
      <c r="Q135" s="2">
        <f t="shared" si="85"/>
        <v>385.929095816142</v>
      </c>
      <c r="R135" s="1">
        <f t="shared" si="86"/>
        <v>4.130726722170005</v>
      </c>
      <c r="S135" s="1">
        <f t="shared" si="87"/>
        <v>15.321555109104816</v>
      </c>
    </row>
    <row r="136" spans="1:19" ht="12.75">
      <c r="A136"/>
      <c r="B136" s="1">
        <v>133</v>
      </c>
      <c r="C136" s="2">
        <f t="shared" si="73"/>
        <v>817.4202194329968</v>
      </c>
      <c r="D136" s="2">
        <f t="shared" si="74"/>
        <v>944.4891024031708</v>
      </c>
      <c r="E136" s="2">
        <f t="shared" si="75"/>
        <v>774.1096434416866</v>
      </c>
      <c r="F136" s="2">
        <f t="shared" si="76"/>
        <v>37705.894215865155</v>
      </c>
      <c r="G136" s="2">
        <f t="shared" si="77"/>
        <v>2116.081869976804</v>
      </c>
      <c r="H136" s="2">
        <f t="shared" si="78"/>
        <v>-0.5774743465508027</v>
      </c>
      <c r="I136" s="2">
        <f t="shared" si="79"/>
        <v>26.575114243341762</v>
      </c>
      <c r="J136" s="2">
        <f t="shared" si="80"/>
        <v>23.223289303250596</v>
      </c>
      <c r="K136" s="2">
        <f t="shared" si="81"/>
        <v>90.05725864486332</v>
      </c>
      <c r="L136" s="2">
        <f t="shared" si="82"/>
        <v>90.05725864486332</v>
      </c>
      <c r="M136" s="2">
        <f t="shared" si="83"/>
        <v>82.85251290392537</v>
      </c>
      <c r="N136">
        <v>10</v>
      </c>
      <c r="O136" s="1">
        <v>1</v>
      </c>
      <c r="P136" s="2">
        <f t="shared" si="84"/>
        <v>184.07451728972663</v>
      </c>
      <c r="Q136" s="2">
        <f t="shared" si="85"/>
        <v>385.57557520424376</v>
      </c>
      <c r="R136" s="1">
        <f t="shared" si="86"/>
        <v>4.129655082455978</v>
      </c>
      <c r="S136" s="1">
        <f t="shared" si="87"/>
        <v>15.318019902985833</v>
      </c>
    </row>
    <row r="137" spans="1:19" ht="12.75">
      <c r="A137"/>
      <c r="B137" s="1">
        <v>134</v>
      </c>
      <c r="C137" s="2">
        <f t="shared" si="73"/>
        <v>816.6779993455079</v>
      </c>
      <c r="D137" s="2">
        <f t="shared" si="74"/>
        <v>947.4491024031707</v>
      </c>
      <c r="E137" s="2">
        <f t="shared" si="75"/>
        <v>773.9092876458726</v>
      </c>
      <c r="F137" s="2">
        <f t="shared" si="76"/>
        <v>37706.672046007516</v>
      </c>
      <c r="G137" s="2">
        <f t="shared" si="77"/>
        <v>2123.286615717742</v>
      </c>
      <c r="H137" s="2">
        <f t="shared" si="78"/>
        <v>-0.5702494893284711</v>
      </c>
      <c r="I137" s="2">
        <f t="shared" si="79"/>
        <v>26.5756624580261</v>
      </c>
      <c r="J137" s="2">
        <f t="shared" si="80"/>
        <v>23.217278629376178</v>
      </c>
      <c r="K137" s="2">
        <f t="shared" si="81"/>
        <v>90.3403826448633</v>
      </c>
      <c r="L137" s="2">
        <f t="shared" si="82"/>
        <v>90.3403826448633</v>
      </c>
      <c r="M137" s="2">
        <f t="shared" si="83"/>
        <v>83.13556646671367</v>
      </c>
      <c r="N137">
        <v>10</v>
      </c>
      <c r="O137" s="1">
        <v>1</v>
      </c>
      <c r="P137" s="2">
        <f t="shared" si="84"/>
        <v>184.64076528972657</v>
      </c>
      <c r="Q137" s="2">
        <f t="shared" si="85"/>
        <v>385.2254713893905</v>
      </c>
      <c r="R137" s="1">
        <f t="shared" si="86"/>
        <v>4.128584765022328</v>
      </c>
      <c r="S137" s="1">
        <f t="shared" si="87"/>
        <v>15.314518864837302</v>
      </c>
    </row>
    <row r="138" spans="1:19" ht="12.75">
      <c r="A138"/>
      <c r="B138" s="1">
        <v>135</v>
      </c>
      <c r="C138" s="2">
        <f t="shared" si="73"/>
        <v>815.9429336780298</v>
      </c>
      <c r="D138" s="2">
        <f t="shared" si="74"/>
        <v>950.4091024031708</v>
      </c>
      <c r="E138" s="2">
        <f t="shared" si="75"/>
        <v>773.7093361988286</v>
      </c>
      <c r="F138" s="2">
        <f t="shared" si="76"/>
        <v>37707.44224694389</v>
      </c>
      <c r="G138" s="2">
        <f t="shared" si="77"/>
        <v>2130.4914318958918</v>
      </c>
      <c r="H138" s="2">
        <f t="shared" si="78"/>
        <v>-0.563114633056016</v>
      </c>
      <c r="I138" s="2">
        <f t="shared" si="79"/>
        <v>26.57620529564605</v>
      </c>
      <c r="J138" s="2">
        <f t="shared" si="80"/>
        <v>23.21128008596486</v>
      </c>
      <c r="K138" s="2">
        <f t="shared" si="81"/>
        <v>90.6235066448633</v>
      </c>
      <c r="L138" s="2">
        <f t="shared" si="82"/>
        <v>90.6235066448633</v>
      </c>
      <c r="M138" s="2">
        <f t="shared" si="83"/>
        <v>83.41862291501077</v>
      </c>
      <c r="N138">
        <v>10</v>
      </c>
      <c r="O138" s="1">
        <v>1</v>
      </c>
      <c r="P138" s="2">
        <f t="shared" si="84"/>
        <v>185.20701328972658</v>
      </c>
      <c r="Q138" s="2">
        <f t="shared" si="85"/>
        <v>384.87874230095747</v>
      </c>
      <c r="R138" s="1">
        <f t="shared" si="86"/>
        <v>4.127516200777987</v>
      </c>
      <c r="S138" s="1">
        <f t="shared" si="87"/>
        <v>15.311051573952971</v>
      </c>
    </row>
    <row r="139" spans="1:19" ht="12.75">
      <c r="A139"/>
      <c r="B139" s="1">
        <v>136</v>
      </c>
      <c r="C139" s="2">
        <f t="shared" si="73"/>
        <v>815.2149353151214</v>
      </c>
      <c r="D139" s="2">
        <f t="shared" si="74"/>
        <v>953.3691024031709</v>
      </c>
      <c r="E139" s="2">
        <f t="shared" si="75"/>
        <v>773.5098598407878</v>
      </c>
      <c r="F139" s="2">
        <f t="shared" si="76"/>
        <v>37708.20483793498</v>
      </c>
      <c r="G139" s="2">
        <f t="shared" si="77"/>
        <v>2137.6963156257443</v>
      </c>
      <c r="H139" s="2">
        <f t="shared" si="78"/>
        <v>-0.5560676729911135</v>
      </c>
      <c r="I139" s="2">
        <f t="shared" si="79"/>
        <v>26.576742769776573</v>
      </c>
      <c r="J139" s="2">
        <f t="shared" si="80"/>
        <v>23.205295795223634</v>
      </c>
      <c r="K139" s="2">
        <f t="shared" si="81"/>
        <v>90.9066306448633</v>
      </c>
      <c r="L139" s="2">
        <f t="shared" si="82"/>
        <v>90.9066306448633</v>
      </c>
      <c r="M139" s="2">
        <f t="shared" si="83"/>
        <v>83.70168213060984</v>
      </c>
      <c r="N139">
        <v>10</v>
      </c>
      <c r="O139" s="1">
        <v>1</v>
      </c>
      <c r="P139" s="2">
        <f t="shared" si="84"/>
        <v>185.77326128972658</v>
      </c>
      <c r="Q139" s="2">
        <f t="shared" si="85"/>
        <v>384.5353468467553</v>
      </c>
      <c r="R139" s="1">
        <f t="shared" si="86"/>
        <v>4.126449793060419</v>
      </c>
      <c r="S139" s="1">
        <f t="shared" si="87"/>
        <v>15.30761761941095</v>
      </c>
    </row>
    <row r="140" spans="1:19" ht="12.75">
      <c r="A140"/>
      <c r="B140" s="1">
        <v>137</v>
      </c>
      <c r="C140" s="2">
        <f t="shared" si="73"/>
        <v>814.4939191278768</v>
      </c>
      <c r="D140" s="2">
        <f t="shared" si="74"/>
        <v>956.329102403171</v>
      </c>
      <c r="E140" s="2">
        <f t="shared" si="75"/>
        <v>773.3109246952716</v>
      </c>
      <c r="F140" s="2">
        <f t="shared" si="76"/>
        <v>37708.95984075349</v>
      </c>
      <c r="G140" s="2">
        <f t="shared" si="77"/>
        <v>2144.9012641399977</v>
      </c>
      <c r="H140" s="2">
        <f t="shared" si="78"/>
        <v>-0.5491065924347353</v>
      </c>
      <c r="I140" s="2">
        <f t="shared" si="79"/>
        <v>26.577274895763058</v>
      </c>
      <c r="J140" s="2">
        <f t="shared" si="80"/>
        <v>23.19932774085815</v>
      </c>
      <c r="K140" s="2">
        <f t="shared" si="81"/>
        <v>91.18975464486331</v>
      </c>
      <c r="L140" s="2">
        <f t="shared" si="82"/>
        <v>91.18975464486331</v>
      </c>
      <c r="M140" s="2">
        <f t="shared" si="83"/>
        <v>83.98474400014642</v>
      </c>
      <c r="N140">
        <v>10</v>
      </c>
      <c r="O140" s="1">
        <v>1</v>
      </c>
      <c r="P140" s="2">
        <f t="shared" si="84"/>
        <v>186.3395092897266</v>
      </c>
      <c r="Q140" s="2">
        <f t="shared" si="85"/>
        <v>384.19524487163994</v>
      </c>
      <c r="R140" s="1">
        <f t="shared" si="86"/>
        <v>4.125385919150869</v>
      </c>
      <c r="S140" s="1">
        <f t="shared" si="87"/>
        <v>15.304216599659796</v>
      </c>
    </row>
    <row r="141" spans="1:19" ht="12.75">
      <c r="A141"/>
      <c r="B141" s="1">
        <v>138</v>
      </c>
      <c r="C141" s="2">
        <f t="shared" si="73"/>
        <v>813.7798018907251</v>
      </c>
      <c r="D141" s="2">
        <f t="shared" si="74"/>
        <v>959.289102403171</v>
      </c>
      <c r="E141" s="2">
        <f t="shared" si="75"/>
        <v>773.1125925234604</v>
      </c>
      <c r="F141" s="2">
        <f t="shared" si="76"/>
        <v>37709.70727951773</v>
      </c>
      <c r="G141" s="2">
        <f t="shared" si="77"/>
        <v>2152.1062747847145</v>
      </c>
      <c r="H141" s="2">
        <f t="shared" si="78"/>
        <v>-0.5422294582301962</v>
      </c>
      <c r="I141" s="2">
        <f t="shared" si="79"/>
        <v>26.577801690604097</v>
      </c>
      <c r="J141" s="2">
        <f t="shared" si="80"/>
        <v>23.193377775703812</v>
      </c>
      <c r="K141" s="2">
        <f t="shared" si="81"/>
        <v>91.47287864486331</v>
      </c>
      <c r="L141" s="2">
        <f t="shared" si="82"/>
        <v>91.47287864486331</v>
      </c>
      <c r="M141" s="2">
        <f t="shared" si="83"/>
        <v>84.26780841490014</v>
      </c>
      <c r="N141">
        <v>10</v>
      </c>
      <c r="O141" s="1">
        <v>1</v>
      </c>
      <c r="P141" s="2">
        <f t="shared" si="84"/>
        <v>186.9057572897266</v>
      </c>
      <c r="Q141" s="2">
        <f t="shared" si="85"/>
        <v>383.85839711826657</v>
      </c>
      <c r="R141" s="1">
        <f t="shared" si="86"/>
        <v>4.124324931708116</v>
      </c>
      <c r="S141" s="1">
        <f t="shared" si="87"/>
        <v>15.300848122126062</v>
      </c>
    </row>
    <row r="142" spans="1:19" ht="12.75">
      <c r="A142"/>
      <c r="B142" s="1">
        <v>139</v>
      </c>
      <c r="C142" s="2">
        <f t="shared" si="73"/>
        <v>813.0725022025318</v>
      </c>
      <c r="D142" s="2">
        <f t="shared" si="74"/>
        <v>962.2491024031709</v>
      </c>
      <c r="E142" s="2">
        <f t="shared" si="75"/>
        <v>772.9149209648829</v>
      </c>
      <c r="F142" s="2">
        <f t="shared" si="76"/>
        <v>37710.44718053453</v>
      </c>
      <c r="G142" s="2">
        <f t="shared" si="77"/>
        <v>2159.3113450146775</v>
      </c>
      <c r="H142" s="2">
        <f t="shared" si="78"/>
        <v>-0.5354344165019863</v>
      </c>
      <c r="I142" s="2">
        <f t="shared" si="79"/>
        <v>26.578323172840737</v>
      </c>
      <c r="J142" s="2">
        <f t="shared" si="80"/>
        <v>23.187447628946487</v>
      </c>
      <c r="K142" s="2">
        <f t="shared" si="81"/>
        <v>91.75600264486332</v>
      </c>
      <c r="L142" s="2">
        <f t="shared" si="82"/>
        <v>91.75600264486332</v>
      </c>
      <c r="M142" s="2">
        <f t="shared" si="83"/>
        <v>84.55087527060446</v>
      </c>
      <c r="N142">
        <v>10</v>
      </c>
      <c r="O142" s="1">
        <v>1</v>
      </c>
      <c r="P142" s="2">
        <f t="shared" si="84"/>
        <v>187.4720052897266</v>
      </c>
      <c r="Q142" s="2">
        <f t="shared" si="85"/>
        <v>383.5247651898735</v>
      </c>
      <c r="R142" s="1">
        <f t="shared" si="86"/>
        <v>4.123267160125122</v>
      </c>
      <c r="S142" s="1">
        <f t="shared" si="87"/>
        <v>15.29751180284213</v>
      </c>
    </row>
    <row r="143" spans="1:19" ht="12.75">
      <c r="A143"/>
      <c r="B143" s="1">
        <v>140</v>
      </c>
      <c r="C143" s="2">
        <f t="shared" si="73"/>
        <v>812.371940411771</v>
      </c>
      <c r="D143" s="2">
        <f t="shared" si="74"/>
        <v>965.209102403171</v>
      </c>
      <c r="E143" s="2">
        <f t="shared" si="75"/>
        <v>772.717963765154</v>
      </c>
      <c r="F143" s="2">
        <f t="shared" si="76"/>
        <v>37711.17957215076</v>
      </c>
      <c r="G143" s="2">
        <f t="shared" si="77"/>
        <v>2166.516472388936</v>
      </c>
      <c r="H143" s="2">
        <f t="shared" si="78"/>
        <v>-0.5287196886215604</v>
      </c>
      <c r="I143" s="2">
        <f t="shared" si="79"/>
        <v>26.578839362451856</v>
      </c>
      <c r="J143" s="2">
        <f t="shared" si="80"/>
        <v>23.18153891295462</v>
      </c>
      <c r="K143" s="2">
        <f t="shared" si="81"/>
        <v>92.03912664486332</v>
      </c>
      <c r="L143" s="2">
        <f t="shared" si="82"/>
        <v>92.03912664486332</v>
      </c>
      <c r="M143" s="2">
        <f t="shared" si="83"/>
        <v>84.83394446726413</v>
      </c>
      <c r="N143">
        <v>10</v>
      </c>
      <c r="O143" s="1">
        <v>1</v>
      </c>
      <c r="P143" s="2">
        <f t="shared" si="84"/>
        <v>188.0382532897266</v>
      </c>
      <c r="Q143" s="2">
        <f t="shared" si="85"/>
        <v>383.1943115149863</v>
      </c>
      <c r="R143" s="1">
        <f t="shared" si="86"/>
        <v>4.122212911812708</v>
      </c>
      <c r="S143" s="1">
        <f t="shared" si="87"/>
        <v>15.29420726609326</v>
      </c>
    </row>
    <row r="144" spans="1:19" ht="12.75">
      <c r="A144"/>
      <c r="B144" s="1">
        <v>141</v>
      </c>
      <c r="C144" s="2">
        <f t="shared" si="73"/>
        <v>811.6780385455503</v>
      </c>
      <c r="D144" s="2">
        <f t="shared" si="74"/>
        <v>968.169102403171</v>
      </c>
      <c r="E144" s="2">
        <f t="shared" si="75"/>
        <v>772.5217709914601</v>
      </c>
      <c r="F144" s="2">
        <f t="shared" si="76"/>
        <v>37711.90448461307</v>
      </c>
      <c r="G144" s="2">
        <f t="shared" si="77"/>
        <v>2173.721654566535</v>
      </c>
      <c r="H144" s="2">
        <f t="shared" si="78"/>
        <v>-0.5220835673878689</v>
      </c>
      <c r="I144" s="2">
        <f t="shared" si="79"/>
        <v>26.579350280755293</v>
      </c>
      <c r="J144" s="2">
        <f t="shared" si="80"/>
        <v>23.175653129743804</v>
      </c>
      <c r="K144" s="2">
        <f t="shared" si="81"/>
        <v>92.32225064486332</v>
      </c>
      <c r="L144" s="2">
        <f t="shared" si="82"/>
        <v>92.32225064486332</v>
      </c>
      <c r="M144" s="2">
        <f t="shared" si="83"/>
        <v>85.11701590898032</v>
      </c>
      <c r="N144">
        <v>10</v>
      </c>
      <c r="O144" s="1">
        <v>1</v>
      </c>
      <c r="P144" s="2">
        <f t="shared" si="84"/>
        <v>188.6045012897266</v>
      </c>
      <c r="Q144" s="2">
        <f t="shared" si="85"/>
        <v>382.8669993139388</v>
      </c>
      <c r="R144" s="1">
        <f t="shared" si="86"/>
        <v>4.121162473414154</v>
      </c>
      <c r="S144" s="1">
        <f t="shared" si="87"/>
        <v>15.290934144082785</v>
      </c>
    </row>
    <row r="145" spans="1:19" ht="12.75">
      <c r="A145"/>
      <c r="B145" s="1">
        <v>142</v>
      </c>
      <c r="C145" s="2">
        <f t="shared" si="73"/>
        <v>810.9907202422794</v>
      </c>
      <c r="D145" s="2">
        <f t="shared" si="74"/>
        <v>971.1291024031711</v>
      </c>
      <c r="E145" s="2">
        <f t="shared" si="75"/>
        <v>772.3263892364454</v>
      </c>
      <c r="F145" s="2">
        <f t="shared" si="76"/>
        <v>37712.62194993547</v>
      </c>
      <c r="G145" s="2">
        <f t="shared" si="77"/>
        <v>2180.926889302418</v>
      </c>
      <c r="H145" s="2">
        <f t="shared" si="78"/>
        <v>-0.5155244134111202</v>
      </c>
      <c r="I145" s="2">
        <f t="shared" si="79"/>
        <v>26.57985595031452</v>
      </c>
      <c r="J145" s="2">
        <f t="shared" si="80"/>
        <v>23.16979167709336</v>
      </c>
      <c r="K145" s="2">
        <f t="shared" si="81"/>
        <v>92.60537464486332</v>
      </c>
      <c r="L145" s="2">
        <f t="shared" si="82"/>
        <v>92.60537464486332</v>
      </c>
      <c r="M145" s="2">
        <f t="shared" si="83"/>
        <v>85.40008950378274</v>
      </c>
      <c r="N145">
        <v>10</v>
      </c>
      <c r="O145" s="1">
        <v>1</v>
      </c>
      <c r="P145" s="2">
        <f t="shared" si="84"/>
        <v>189.17074928972661</v>
      </c>
      <c r="Q145" s="2">
        <f t="shared" si="85"/>
        <v>382.5427925671129</v>
      </c>
      <c r="R145" s="1">
        <f t="shared" si="86"/>
        <v>4.120116111954454</v>
      </c>
      <c r="S145" s="1">
        <f t="shared" si="87"/>
        <v>15.287692076614526</v>
      </c>
    </row>
    <row r="146" spans="1:19" ht="12.75">
      <c r="A146"/>
      <c r="B146" s="1">
        <v>143</v>
      </c>
      <c r="C146" s="2">
        <f t="shared" si="73"/>
        <v>810.3099106877878</v>
      </c>
      <c r="D146" s="2">
        <f t="shared" si="74"/>
        <v>974.0891024031712</v>
      </c>
      <c r="E146" s="2">
        <f t="shared" si="75"/>
        <v>772.1318618111231</v>
      </c>
      <c r="F146" s="2">
        <f t="shared" si="76"/>
        <v>37713.3320017742</v>
      </c>
      <c r="G146" s="2">
        <f t="shared" si="77"/>
        <v>2188.132174443499</v>
      </c>
      <c r="H146" s="2">
        <f t="shared" si="78"/>
        <v>-0.5090406516888621</v>
      </c>
      <c r="I146" s="2">
        <f t="shared" si="79"/>
        <v>26.580356394850458</v>
      </c>
      <c r="J146" s="2">
        <f t="shared" si="80"/>
        <v>23.163955854333693</v>
      </c>
      <c r="K146" s="2">
        <f t="shared" si="81"/>
        <v>92.88849864486333</v>
      </c>
      <c r="L146" s="2">
        <f t="shared" si="82"/>
        <v>92.88849864486333</v>
      </c>
      <c r="M146" s="2">
        <f t="shared" si="83"/>
        <v>85.68316516346874</v>
      </c>
      <c r="N146">
        <v>10</v>
      </c>
      <c r="O146" s="1">
        <v>1</v>
      </c>
      <c r="P146" s="2">
        <f t="shared" si="84"/>
        <v>189.73699728972665</v>
      </c>
      <c r="Q146" s="2">
        <f t="shared" si="85"/>
        <v>382.2216559848055</v>
      </c>
      <c r="R146" s="1">
        <f t="shared" si="86"/>
        <v>4.119074075927709</v>
      </c>
      <c r="S146" s="1">
        <f t="shared" si="87"/>
        <v>15.28448071079145</v>
      </c>
    </row>
    <row r="147" spans="1:19" ht="12.75">
      <c r="A147"/>
      <c r="B147" s="1">
        <v>144</v>
      </c>
      <c r="C147" s="2">
        <f t="shared" si="73"/>
        <v>809.6355365547043</v>
      </c>
      <c r="D147" s="2">
        <f t="shared" si="74"/>
        <v>977.049102403171</v>
      </c>
      <c r="E147" s="2">
        <f t="shared" si="75"/>
        <v>771.938228927401</v>
      </c>
      <c r="F147" s="2">
        <f t="shared" si="76"/>
        <v>37714.03467530961</v>
      </c>
      <c r="G147" s="2">
        <f t="shared" si="77"/>
        <v>2195.3375079248935</v>
      </c>
      <c r="H147" s="2">
        <f t="shared" si="78"/>
        <v>-0.5026307683640441</v>
      </c>
      <c r="I147" s="2">
        <f t="shared" si="79"/>
        <v>26.58085163915821</v>
      </c>
      <c r="J147" s="2">
        <f t="shared" si="80"/>
        <v>23.15814686782203</v>
      </c>
      <c r="K147" s="2">
        <f t="shared" si="81"/>
        <v>93.17162264486333</v>
      </c>
      <c r="L147" s="2">
        <f t="shared" si="82"/>
        <v>93.17162264486333</v>
      </c>
      <c r="M147" s="2">
        <f t="shared" si="83"/>
        <v>85.96624280344896</v>
      </c>
      <c r="N147">
        <v>10</v>
      </c>
      <c r="O147" s="1">
        <v>1</v>
      </c>
      <c r="P147" s="2">
        <f t="shared" si="84"/>
        <v>190.30324528972665</v>
      </c>
      <c r="Q147" s="2">
        <f t="shared" si="85"/>
        <v>381.90355497863413</v>
      </c>
      <c r="R147" s="1">
        <f t="shared" si="86"/>
        <v>4.11803659632599</v>
      </c>
      <c r="S147" s="1">
        <f t="shared" si="87"/>
        <v>15.281299700729738</v>
      </c>
    </row>
    <row r="148" spans="1:19" ht="12.75">
      <c r="A148"/>
      <c r="B148" s="1">
        <v>145</v>
      </c>
      <c r="C148" s="2">
        <f t="shared" si="73"/>
        <v>808.9675259449259</v>
      </c>
      <c r="D148" s="2">
        <f t="shared" si="74"/>
        <v>980.0091024031709</v>
      </c>
      <c r="E148" s="2">
        <f t="shared" si="75"/>
        <v>771.7455278707754</v>
      </c>
      <c r="F148" s="2">
        <f t="shared" si="76"/>
        <v>37714.730007134596</v>
      </c>
      <c r="G148" s="2">
        <f t="shared" si="77"/>
        <v>2202.542887766308</v>
      </c>
      <c r="H148" s="2">
        <f t="shared" si="78"/>
        <v>-0.49629330765534024</v>
      </c>
      <c r="I148" s="2">
        <f t="shared" si="79"/>
        <v>26.581341709028464</v>
      </c>
      <c r="J148" s="2">
        <f t="shared" si="80"/>
        <v>23.15236583612326</v>
      </c>
      <c r="K148" s="2">
        <f t="shared" si="81"/>
        <v>93.45474664486332</v>
      </c>
      <c r="L148" s="2">
        <f t="shared" si="82"/>
        <v>93.45474664486332</v>
      </c>
      <c r="M148" s="2">
        <f t="shared" si="83"/>
        <v>86.24932234259924</v>
      </c>
      <c r="N148">
        <v>10</v>
      </c>
      <c r="O148" s="1">
        <v>1</v>
      </c>
      <c r="P148" s="2">
        <f t="shared" si="84"/>
        <v>190.86949328972662</v>
      </c>
      <c r="Q148" s="2">
        <f t="shared" si="85"/>
        <v>381.588455634399</v>
      </c>
      <c r="R148" s="1">
        <f t="shared" si="86"/>
        <v>4.117003887612806</v>
      </c>
      <c r="S148" s="1">
        <f t="shared" si="87"/>
        <v>15.278148707287386</v>
      </c>
    </row>
    <row r="149" spans="1:19" ht="12.75">
      <c r="A149"/>
      <c r="B149" s="1">
        <v>146</v>
      </c>
      <c r="C149" s="2">
        <f t="shared" si="73"/>
        <v>808.3058083350065</v>
      </c>
      <c r="D149" s="2">
        <f t="shared" si="74"/>
        <v>982.969102403171</v>
      </c>
      <c r="E149" s="2">
        <f t="shared" si="75"/>
        <v>771.5537931637232</v>
      </c>
      <c r="F149" s="2">
        <f t="shared" si="76"/>
        <v>37715.41803514931</v>
      </c>
      <c r="G149" s="2">
        <f t="shared" si="77"/>
        <v>2209.7483120685724</v>
      </c>
      <c r="H149" s="2">
        <f t="shared" si="78"/>
        <v>-0.4900268689504446</v>
      </c>
      <c r="I149" s="2">
        <f t="shared" si="79"/>
        <v>26.581826631173236</v>
      </c>
      <c r="J149" s="2">
        <f t="shared" si="80"/>
        <v>23.146613794911694</v>
      </c>
      <c r="K149" s="2">
        <f t="shared" si="81"/>
        <v>93.7378706448633</v>
      </c>
      <c r="L149" s="2">
        <f t="shared" si="82"/>
        <v>93.7378706448633</v>
      </c>
      <c r="M149" s="2">
        <f t="shared" si="83"/>
        <v>86.53240370311882</v>
      </c>
      <c r="N149">
        <v>10</v>
      </c>
      <c r="O149" s="1">
        <v>1</v>
      </c>
      <c r="P149" s="2">
        <f t="shared" si="84"/>
        <v>191.4357412897266</v>
      </c>
      <c r="Q149" s="2">
        <f t="shared" si="85"/>
        <v>381.2763246863238</v>
      </c>
      <c r="R149" s="1">
        <f t="shared" si="86"/>
        <v>4.115976148644135</v>
      </c>
      <c r="S149" s="1">
        <f t="shared" si="87"/>
        <v>15.275027397806634</v>
      </c>
    </row>
    <row r="150" spans="1:19" ht="12.75">
      <c r="A150"/>
      <c r="B150" s="1">
        <v>147</v>
      </c>
      <c r="C150" s="2">
        <f t="shared" si="73"/>
        <v>807.6503145243116</v>
      </c>
      <c r="D150" s="2">
        <f t="shared" si="74"/>
        <v>985.9291024031709</v>
      </c>
      <c r="E150" s="2">
        <f t="shared" si="75"/>
        <v>771.3630567202911</v>
      </c>
      <c r="F150" s="2">
        <f t="shared" si="76"/>
        <v>37716.09879846169</v>
      </c>
      <c r="G150" s="2">
        <f t="shared" si="77"/>
        <v>2216.9537790103172</v>
      </c>
      <c r="H150" s="2">
        <f t="shared" si="78"/>
        <v>-0.4838301040536074</v>
      </c>
      <c r="I150" s="2">
        <f t="shared" si="79"/>
        <v>26.582306433155797</v>
      </c>
      <c r="J150" s="2">
        <f t="shared" si="80"/>
        <v>23.14089170160873</v>
      </c>
      <c r="K150" s="2">
        <f t="shared" si="81"/>
        <v>94.02099464486331</v>
      </c>
      <c r="L150" s="2">
        <f t="shared" si="82"/>
        <v>94.02099464486331</v>
      </c>
      <c r="M150" s="2">
        <f t="shared" si="83"/>
        <v>86.81548681039403</v>
      </c>
      <c r="N150">
        <v>10</v>
      </c>
      <c r="O150" s="1">
        <v>1</v>
      </c>
      <c r="P150" s="2">
        <f t="shared" si="84"/>
        <v>192.0019892897266</v>
      </c>
      <c r="Q150" s="2">
        <f t="shared" si="85"/>
        <v>380.9671294925998</v>
      </c>
      <c r="R150" s="1">
        <f t="shared" si="86"/>
        <v>4.114953563539857</v>
      </c>
      <c r="S150" s="1">
        <f t="shared" si="87"/>
        <v>15.271935445869394</v>
      </c>
    </row>
    <row r="151" spans="1:19" ht="12.75">
      <c r="A151"/>
      <c r="B151" s="1">
        <v>148</v>
      </c>
      <c r="C151" s="2">
        <f t="shared" si="73"/>
        <v>807.0009765857889</v>
      </c>
      <c r="D151" s="2">
        <f t="shared" si="74"/>
        <v>988.8891024031709</v>
      </c>
      <c r="E151" s="2">
        <f t="shared" si="75"/>
        <v>771.1733479923519</v>
      </c>
      <c r="F151" s="2">
        <f t="shared" si="76"/>
        <v>37716.77233729368</v>
      </c>
      <c r="G151" s="2">
        <f t="shared" si="77"/>
        <v>2224.1592868447865</v>
      </c>
      <c r="H151" s="2">
        <f t="shared" si="78"/>
        <v>-0.47770171457916</v>
      </c>
      <c r="I151" s="2">
        <f t="shared" si="79"/>
        <v>26.58278114332459</v>
      </c>
      <c r="J151" s="2">
        <f t="shared" si="80"/>
        <v>23.135200439770554</v>
      </c>
      <c r="K151" s="2">
        <f t="shared" si="81"/>
        <v>94.30411864486331</v>
      </c>
      <c r="L151" s="2">
        <f t="shared" si="82"/>
        <v>94.30411864486331</v>
      </c>
      <c r="M151" s="2">
        <f t="shared" si="83"/>
        <v>87.09857159286783</v>
      </c>
      <c r="N151">
        <v>10</v>
      </c>
      <c r="O151" s="1">
        <v>1</v>
      </c>
      <c r="P151" s="2">
        <f t="shared" si="84"/>
        <v>192.5682372897266</v>
      </c>
      <c r="Q151" s="2">
        <f t="shared" si="85"/>
        <v>380.66083801216456</v>
      </c>
      <c r="R151" s="1">
        <f t="shared" si="86"/>
        <v>4.113936302508219</v>
      </c>
      <c r="S151" s="1">
        <f t="shared" si="87"/>
        <v>15.268872531065043</v>
      </c>
    </row>
    <row r="152" spans="1:19" ht="12.75">
      <c r="A152"/>
      <c r="B152" s="1">
        <v>149</v>
      </c>
      <c r="C152" s="2">
        <f t="shared" si="73"/>
        <v>806.3577278192142</v>
      </c>
      <c r="D152" s="2">
        <f t="shared" si="74"/>
        <v>991.8491024031707</v>
      </c>
      <c r="E152" s="2">
        <f t="shared" si="75"/>
        <v>770.9846941079769</v>
      </c>
      <c r="F152" s="2">
        <f t="shared" si="76"/>
        <v>37717.43869289263</v>
      </c>
      <c r="G152" s="2">
        <f t="shared" si="77"/>
        <v>2231.364833896782</v>
      </c>
      <c r="H152" s="2">
        <f t="shared" si="78"/>
        <v>-0.47164044948316436</v>
      </c>
      <c r="I152" s="2">
        <f t="shared" si="79"/>
        <v>26.58325079075073</v>
      </c>
      <c r="J152" s="2">
        <f t="shared" si="80"/>
        <v>23.129540823239306</v>
      </c>
      <c r="K152" s="2">
        <f t="shared" si="81"/>
        <v>94.58724264486331</v>
      </c>
      <c r="L152" s="2">
        <f t="shared" si="82"/>
        <v>94.58724264486331</v>
      </c>
      <c r="M152" s="2">
        <f t="shared" si="83"/>
        <v>87.38165798191454</v>
      </c>
      <c r="N152">
        <v>10</v>
      </c>
      <c r="O152" s="1">
        <v>1</v>
      </c>
      <c r="P152" s="2">
        <f t="shared" si="84"/>
        <v>193.1344852897266</v>
      </c>
      <c r="Q152" s="2">
        <f t="shared" si="85"/>
        <v>380.3574187826482</v>
      </c>
      <c r="R152" s="1">
        <f t="shared" si="86"/>
        <v>4.112924522625876</v>
      </c>
      <c r="S152" s="1">
        <f t="shared" si="87"/>
        <v>15.265838338769878</v>
      </c>
    </row>
    <row r="153" spans="1:19" ht="12.75">
      <c r="A153"/>
      <c r="B153" s="1">
        <v>150</v>
      </c>
      <c r="C153" s="2">
        <f aca="true" t="shared" si="88" ref="C153:C203">C152+H152+K152+M152+N152+O152-P152</f>
        <v>805.7205027067823</v>
      </c>
      <c r="D153" s="2">
        <f aca="true" t="shared" si="89" ref="D153:D203">D152+P152-K152-L152-O152</f>
        <v>994.8091024031706</v>
      </c>
      <c r="E153" s="2">
        <f aca="true" t="shared" si="90" ref="E153:E203">E152-H152+I152-J152-R152</f>
        <v>770.7971200023457</v>
      </c>
      <c r="F153" s="2">
        <f aca="true" t="shared" si="91" ref="F153:F203">F152-I152+J152+R152</f>
        <v>37718.09790744775</v>
      </c>
      <c r="G153" s="2">
        <f aca="true" t="shared" si="92" ref="G153:G203">G152+L152-M152</f>
        <v>2238.5704185597306</v>
      </c>
      <c r="H153" s="2">
        <f aca="true" t="shared" si="93" ref="H153:H203">(E153-C153)/75</f>
        <v>-0.4656451027258223</v>
      </c>
      <c r="I153" s="2">
        <f aca="true" t="shared" si="94" ref="I153:I203">F153*(0.0007048)</f>
        <v>26.583715405169176</v>
      </c>
      <c r="J153" s="2">
        <f aca="true" t="shared" si="95" ref="J153:J203">E153*(0.03)</f>
        <v>23.12391360007037</v>
      </c>
      <c r="K153" s="2">
        <f aca="true" t="shared" si="96" ref="K153:K203">D152*(0.09565)</f>
        <v>94.8703666448633</v>
      </c>
      <c r="L153" s="2">
        <f aca="true" t="shared" si="97" ref="L153:L203">D152*(0.09565)</f>
        <v>94.8703666448633</v>
      </c>
      <c r="M153" s="2">
        <f aca="true" t="shared" si="98" ref="M153:M203">G152*(0.0392875)</f>
        <v>87.6647459117198</v>
      </c>
      <c r="N153">
        <v>10</v>
      </c>
      <c r="O153" s="1">
        <v>1</v>
      </c>
      <c r="P153" s="2">
        <f aca="true" t="shared" si="99" ref="P153:P203">D152*0.1913+(N152+O152)*0.36</f>
        <v>193.70073328972657</v>
      </c>
      <c r="Q153" s="2">
        <f aca="true" t="shared" si="100" ref="Q153:Q203">C153/2.12</f>
        <v>380.0568408994256</v>
      </c>
      <c r="R153" s="1">
        <f aca="true" t="shared" si="101" ref="R153:R203">4*(E152/750)</f>
        <v>4.111918368575877</v>
      </c>
      <c r="S153" s="1">
        <f aca="true" t="shared" si="102" ref="S153:S203">$S$3+(Q153-$Q$3)*(0.01)</f>
        <v>15.262832559937653</v>
      </c>
    </row>
    <row r="154" spans="1:19" ht="12.75">
      <c r="A154"/>
      <c r="B154" s="1">
        <v>151</v>
      </c>
      <c r="C154" s="2">
        <f t="shared" si="88"/>
        <v>805.089236870913</v>
      </c>
      <c r="D154" s="2">
        <f t="shared" si="89"/>
        <v>997.7691024031707</v>
      </c>
      <c r="E154" s="2">
        <f t="shared" si="90"/>
        <v>770.6106485415944</v>
      </c>
      <c r="F154" s="2">
        <f t="shared" si="91"/>
        <v>37718.75002401123</v>
      </c>
      <c r="G154" s="2">
        <f t="shared" si="92"/>
        <v>2245.776039292874</v>
      </c>
      <c r="H154" s="2">
        <f t="shared" si="93"/>
        <v>-0.45971451105758204</v>
      </c>
      <c r="I154" s="2">
        <f t="shared" si="94"/>
        <v>26.584175016923112</v>
      </c>
      <c r="J154" s="2">
        <f t="shared" si="95"/>
        <v>23.118319456247832</v>
      </c>
      <c r="K154" s="2">
        <f t="shared" si="96"/>
        <v>95.15349064486328</v>
      </c>
      <c r="L154" s="2">
        <f t="shared" si="97"/>
        <v>95.15349064486328</v>
      </c>
      <c r="M154" s="2">
        <f t="shared" si="98"/>
        <v>87.9478353191654</v>
      </c>
      <c r="N154">
        <v>10</v>
      </c>
      <c r="O154" s="1">
        <v>1</v>
      </c>
      <c r="P154" s="2">
        <f t="shared" si="99"/>
        <v>194.26698128972654</v>
      </c>
      <c r="Q154" s="2">
        <f t="shared" si="100"/>
        <v>379.75907399571366</v>
      </c>
      <c r="R154" s="1">
        <f t="shared" si="101"/>
        <v>4.110917973345844</v>
      </c>
      <c r="S154" s="1">
        <f t="shared" si="102"/>
        <v>15.259854890900533</v>
      </c>
    </row>
    <row r="155" spans="1:19" ht="12.75">
      <c r="A155"/>
      <c r="B155" s="1">
        <v>152</v>
      </c>
      <c r="C155" s="2">
        <f t="shared" si="88"/>
        <v>804.4638670341576</v>
      </c>
      <c r="D155" s="2">
        <f t="shared" si="89"/>
        <v>1000.7291024031706</v>
      </c>
      <c r="E155" s="2">
        <f t="shared" si="90"/>
        <v>770.4253006399814</v>
      </c>
      <c r="F155" s="2">
        <f t="shared" si="91"/>
        <v>37719.3950864239</v>
      </c>
      <c r="G155" s="2">
        <f t="shared" si="92"/>
        <v>2252.981694618572</v>
      </c>
      <c r="H155" s="2">
        <f t="shared" si="93"/>
        <v>-0.4538475519223493</v>
      </c>
      <c r="I155" s="2">
        <f t="shared" si="94"/>
        <v>26.584629656911567</v>
      </c>
      <c r="J155" s="2">
        <f t="shared" si="95"/>
        <v>23.11275901919944</v>
      </c>
      <c r="K155" s="2">
        <f t="shared" si="96"/>
        <v>95.43661464486328</v>
      </c>
      <c r="L155" s="2">
        <f t="shared" si="97"/>
        <v>95.43661464486328</v>
      </c>
      <c r="M155" s="2">
        <f t="shared" si="98"/>
        <v>88.23092614371878</v>
      </c>
      <c r="N155">
        <v>10</v>
      </c>
      <c r="O155" s="1">
        <v>1</v>
      </c>
      <c r="P155" s="2">
        <f t="shared" si="99"/>
        <v>194.83322928972655</v>
      </c>
      <c r="Q155" s="2">
        <f t="shared" si="100"/>
        <v>379.46408822365925</v>
      </c>
      <c r="R155" s="1">
        <f t="shared" si="101"/>
        <v>4.109923458888503</v>
      </c>
      <c r="S155" s="1">
        <f t="shared" si="102"/>
        <v>15.256905033179988</v>
      </c>
    </row>
    <row r="156" spans="1:19" ht="12.75">
      <c r="A156"/>
      <c r="B156" s="1">
        <v>153</v>
      </c>
      <c r="C156" s="2">
        <f t="shared" si="88"/>
        <v>803.8443309810908</v>
      </c>
      <c r="D156" s="2">
        <f t="shared" si="89"/>
        <v>1003.6891024031706</v>
      </c>
      <c r="E156" s="2">
        <f t="shared" si="90"/>
        <v>770.2410953707274</v>
      </c>
      <c r="F156" s="2">
        <f t="shared" si="91"/>
        <v>37720.033139245075</v>
      </c>
      <c r="G156" s="2">
        <f t="shared" si="92"/>
        <v>2260.1873831197163</v>
      </c>
      <c r="H156" s="2">
        <f t="shared" si="93"/>
        <v>-0.4480431414715122</v>
      </c>
      <c r="I156" s="2">
        <f t="shared" si="94"/>
        <v>26.58507935653993</v>
      </c>
      <c r="J156" s="2">
        <f t="shared" si="95"/>
        <v>23.107232861121823</v>
      </c>
      <c r="K156" s="2">
        <f t="shared" si="96"/>
        <v>95.71973864486328</v>
      </c>
      <c r="L156" s="2">
        <f t="shared" si="97"/>
        <v>95.71973864486328</v>
      </c>
      <c r="M156" s="2">
        <f t="shared" si="98"/>
        <v>88.51401832732714</v>
      </c>
      <c r="N156">
        <v>10</v>
      </c>
      <c r="O156" s="1">
        <v>1</v>
      </c>
      <c r="P156" s="2">
        <f t="shared" si="99"/>
        <v>195.39947728972655</v>
      </c>
      <c r="Q156" s="2">
        <f t="shared" si="100"/>
        <v>379.1718542363636</v>
      </c>
      <c r="R156" s="1">
        <f t="shared" si="101"/>
        <v>4.108934936746567</v>
      </c>
      <c r="S156" s="1">
        <f t="shared" si="102"/>
        <v>15.253982693307032</v>
      </c>
    </row>
    <row r="157" spans="1:19" ht="12.75">
      <c r="A157"/>
      <c r="B157" s="1">
        <v>154</v>
      </c>
      <c r="C157" s="2">
        <f t="shared" si="88"/>
        <v>803.2305675220831</v>
      </c>
      <c r="D157" s="2">
        <f t="shared" si="89"/>
        <v>1006.6491024031706</v>
      </c>
      <c r="E157" s="2">
        <f t="shared" si="90"/>
        <v>770.0580500708705</v>
      </c>
      <c r="F157" s="2">
        <f t="shared" si="91"/>
        <v>37720.6642276864</v>
      </c>
      <c r="G157" s="2">
        <f t="shared" si="92"/>
        <v>2267.3931034372526</v>
      </c>
      <c r="H157" s="2">
        <f t="shared" si="93"/>
        <v>-0.44230023268283425</v>
      </c>
      <c r="I157" s="2">
        <f t="shared" si="94"/>
        <v>26.585524147673375</v>
      </c>
      <c r="J157" s="2">
        <f t="shared" si="95"/>
        <v>23.101741502126114</v>
      </c>
      <c r="K157" s="2">
        <f t="shared" si="96"/>
        <v>96.00286264486328</v>
      </c>
      <c r="L157" s="2">
        <f t="shared" si="97"/>
        <v>96.00286264486328</v>
      </c>
      <c r="M157" s="2">
        <f t="shared" si="98"/>
        <v>88.79711181431584</v>
      </c>
      <c r="N157">
        <v>10</v>
      </c>
      <c r="O157" s="1">
        <v>1</v>
      </c>
      <c r="P157" s="2">
        <f t="shared" si="99"/>
        <v>195.96572528972655</v>
      </c>
      <c r="Q157" s="2">
        <f t="shared" si="100"/>
        <v>378.8823431707939</v>
      </c>
      <c r="R157" s="1">
        <f t="shared" si="101"/>
        <v>4.107952508643879</v>
      </c>
      <c r="S157" s="1">
        <f t="shared" si="102"/>
        <v>15.251087582651335</v>
      </c>
    </row>
    <row r="158" spans="1:19" ht="12.75">
      <c r="A158"/>
      <c r="B158" s="1">
        <v>155</v>
      </c>
      <c r="C158" s="2">
        <f t="shared" si="88"/>
        <v>802.6225164588529</v>
      </c>
      <c r="D158" s="2">
        <f t="shared" si="89"/>
        <v>1009.6091024031704</v>
      </c>
      <c r="E158" s="2">
        <f t="shared" si="90"/>
        <v>769.8761804404568</v>
      </c>
      <c r="F158" s="2">
        <f t="shared" si="91"/>
        <v>37721.2883975495</v>
      </c>
      <c r="G158" s="2">
        <f t="shared" si="92"/>
        <v>2274.5988542678</v>
      </c>
      <c r="H158" s="2">
        <f t="shared" si="93"/>
        <v>-0.4366178135786155</v>
      </c>
      <c r="I158" s="2">
        <f t="shared" si="94"/>
        <v>26.585964062592886</v>
      </c>
      <c r="J158" s="2">
        <f t="shared" si="95"/>
        <v>23.096285413213703</v>
      </c>
      <c r="K158" s="2">
        <f t="shared" si="96"/>
        <v>96.28598664486327</v>
      </c>
      <c r="L158" s="2">
        <f t="shared" si="97"/>
        <v>96.28598664486327</v>
      </c>
      <c r="M158" s="2">
        <f t="shared" si="98"/>
        <v>89.08020655129106</v>
      </c>
      <c r="N158">
        <v>10</v>
      </c>
      <c r="O158" s="1">
        <v>1</v>
      </c>
      <c r="P158" s="2">
        <f t="shared" si="99"/>
        <v>196.53197328972652</v>
      </c>
      <c r="Q158" s="2">
        <f t="shared" si="100"/>
        <v>378.59552663153437</v>
      </c>
      <c r="R158" s="1">
        <f t="shared" si="101"/>
        <v>4.106976267044643</v>
      </c>
      <c r="S158" s="1">
        <f t="shared" si="102"/>
        <v>15.24821941725874</v>
      </c>
    </row>
    <row r="159" spans="1:19" ht="12.75">
      <c r="A159"/>
      <c r="B159" s="1">
        <v>156</v>
      </c>
      <c r="C159" s="2">
        <f t="shared" si="88"/>
        <v>802.0201185517021</v>
      </c>
      <c r="D159" s="2">
        <f t="shared" si="89"/>
        <v>1012.5691024031705</v>
      </c>
      <c r="E159" s="2">
        <f t="shared" si="90"/>
        <v>769.6955006363701</v>
      </c>
      <c r="F159" s="2">
        <f t="shared" si="91"/>
        <v>37721.90569516717</v>
      </c>
      <c r="G159" s="2">
        <f t="shared" si="92"/>
        <v>2281.8046343613723</v>
      </c>
      <c r="H159" s="2">
        <f t="shared" si="93"/>
        <v>-0.43099490553776076</v>
      </c>
      <c r="I159" s="2">
        <f t="shared" si="94"/>
        <v>26.58639913395382</v>
      </c>
      <c r="J159" s="2">
        <f t="shared" si="95"/>
        <v>23.0908650190911</v>
      </c>
      <c r="K159" s="2">
        <f t="shared" si="96"/>
        <v>96.56911064486326</v>
      </c>
      <c r="L159" s="2">
        <f t="shared" si="97"/>
        <v>96.56911064486326</v>
      </c>
      <c r="M159" s="2">
        <f t="shared" si="98"/>
        <v>89.36330248704618</v>
      </c>
      <c r="N159">
        <v>10</v>
      </c>
      <c r="O159" s="1">
        <v>1</v>
      </c>
      <c r="P159" s="2">
        <f t="shared" si="99"/>
        <v>197.0982212897265</v>
      </c>
      <c r="Q159" s="2">
        <f t="shared" si="100"/>
        <v>378.3113766753312</v>
      </c>
      <c r="R159" s="1">
        <f t="shared" si="101"/>
        <v>4.106006295682437</v>
      </c>
      <c r="S159" s="1">
        <f t="shared" si="102"/>
        <v>15.245377917696707</v>
      </c>
    </row>
    <row r="160" spans="1:19" ht="12.75">
      <c r="A160"/>
      <c r="B160" s="1">
        <v>157</v>
      </c>
      <c r="C160" s="2">
        <f t="shared" si="88"/>
        <v>801.4233154883473</v>
      </c>
      <c r="D160" s="2">
        <f t="shared" si="89"/>
        <v>1015.5291024031706</v>
      </c>
      <c r="E160" s="2">
        <f t="shared" si="90"/>
        <v>769.5160233610882</v>
      </c>
      <c r="F160" s="2">
        <f t="shared" si="91"/>
        <v>37722.51616734798</v>
      </c>
      <c r="G160" s="2">
        <f t="shared" si="92"/>
        <v>2289.0104425191894</v>
      </c>
      <c r="H160" s="2">
        <f t="shared" si="93"/>
        <v>-0.42543056169678795</v>
      </c>
      <c r="I160" s="2">
        <f t="shared" si="94"/>
        <v>26.586829394746857</v>
      </c>
      <c r="J160" s="2">
        <f t="shared" si="95"/>
        <v>23.085480700832644</v>
      </c>
      <c r="K160" s="2">
        <f t="shared" si="96"/>
        <v>96.85223464486327</v>
      </c>
      <c r="L160" s="2">
        <f t="shared" si="97"/>
        <v>96.85223464486327</v>
      </c>
      <c r="M160" s="2">
        <f t="shared" si="98"/>
        <v>89.6463995724724</v>
      </c>
      <c r="N160">
        <v>10</v>
      </c>
      <c r="O160" s="1">
        <v>1</v>
      </c>
      <c r="P160" s="2">
        <f t="shared" si="99"/>
        <v>197.66446928972653</v>
      </c>
      <c r="Q160" s="2">
        <f t="shared" si="100"/>
        <v>378.0298657963902</v>
      </c>
      <c r="R160" s="1">
        <f t="shared" si="101"/>
        <v>4.10504267006064</v>
      </c>
      <c r="S160" s="1">
        <f t="shared" si="102"/>
        <v>15.242562808907298</v>
      </c>
    </row>
    <row r="161" spans="1:19" ht="12.75">
      <c r="A161"/>
      <c r="B161" s="1">
        <v>158</v>
      </c>
      <c r="C161" s="2">
        <f t="shared" si="88"/>
        <v>800.8320498542597</v>
      </c>
      <c r="D161" s="2">
        <f t="shared" si="89"/>
        <v>1018.4891024031704</v>
      </c>
      <c r="E161" s="2">
        <f t="shared" si="90"/>
        <v>769.3377599466386</v>
      </c>
      <c r="F161" s="2">
        <f t="shared" si="91"/>
        <v>37723.11986132412</v>
      </c>
      <c r="G161" s="2">
        <f t="shared" si="92"/>
        <v>2296.21627759158</v>
      </c>
      <c r="H161" s="2">
        <f t="shared" si="93"/>
        <v>-0.4199238654349483</v>
      </c>
      <c r="I161" s="2">
        <f t="shared" si="94"/>
        <v>26.58725487826124</v>
      </c>
      <c r="J161" s="2">
        <f t="shared" si="95"/>
        <v>23.080132798399156</v>
      </c>
      <c r="K161" s="2">
        <f t="shared" si="96"/>
        <v>97.13535864486327</v>
      </c>
      <c r="L161" s="2">
        <f t="shared" si="97"/>
        <v>97.13535864486327</v>
      </c>
      <c r="M161" s="2">
        <f t="shared" si="98"/>
        <v>89.92949776047264</v>
      </c>
      <c r="N161">
        <v>10</v>
      </c>
      <c r="O161" s="1">
        <v>1</v>
      </c>
      <c r="P161" s="2">
        <f t="shared" si="99"/>
        <v>198.23071728972653</v>
      </c>
      <c r="Q161" s="2">
        <f t="shared" si="100"/>
        <v>377.7509669123866</v>
      </c>
      <c r="R161" s="1">
        <f t="shared" si="101"/>
        <v>4.1040854579258035</v>
      </c>
      <c r="S161" s="1">
        <f t="shared" si="102"/>
        <v>15.239773820067263</v>
      </c>
    </row>
    <row r="162" spans="1:19" ht="12.75">
      <c r="A162"/>
      <c r="B162" s="1">
        <v>159</v>
      </c>
      <c r="C162" s="2">
        <f t="shared" si="88"/>
        <v>800.2462651044341</v>
      </c>
      <c r="D162" s="2">
        <f t="shared" si="89"/>
        <v>1021.4491024031703</v>
      </c>
      <c r="E162" s="2">
        <f t="shared" si="90"/>
        <v>769.1607204340098</v>
      </c>
      <c r="F162" s="2">
        <f t="shared" si="91"/>
        <v>37723.716824702184</v>
      </c>
      <c r="G162" s="2">
        <f t="shared" si="92"/>
        <v>2303.4221384759703</v>
      </c>
      <c r="H162" s="2">
        <f t="shared" si="93"/>
        <v>-0.41447392893899027</v>
      </c>
      <c r="I162" s="2">
        <f t="shared" si="94"/>
        <v>26.5876756180501</v>
      </c>
      <c r="J162" s="2">
        <f t="shared" si="95"/>
        <v>23.074821613020294</v>
      </c>
      <c r="K162" s="2">
        <f t="shared" si="96"/>
        <v>97.41848264486326</v>
      </c>
      <c r="L162" s="2">
        <f t="shared" si="97"/>
        <v>97.41848264486326</v>
      </c>
      <c r="M162" s="2">
        <f t="shared" si="98"/>
        <v>90.21259700587919</v>
      </c>
      <c r="N162">
        <v>10</v>
      </c>
      <c r="O162" s="1">
        <v>1</v>
      </c>
      <c r="P162" s="2">
        <f t="shared" si="99"/>
        <v>198.7969652897265</v>
      </c>
      <c r="Q162" s="2">
        <f t="shared" si="100"/>
        <v>377.47465335114816</v>
      </c>
      <c r="R162" s="1">
        <f t="shared" si="101"/>
        <v>4.103134719715406</v>
      </c>
      <c r="S162" s="1">
        <f t="shared" si="102"/>
        <v>15.237010684454878</v>
      </c>
    </row>
    <row r="163" spans="1:19" ht="12.75">
      <c r="A163"/>
      <c r="B163" s="1">
        <v>160</v>
      </c>
      <c r="C163" s="2">
        <f t="shared" si="88"/>
        <v>799.6659055365111</v>
      </c>
      <c r="D163" s="2">
        <f t="shared" si="89"/>
        <v>1024.4091024031704</v>
      </c>
      <c r="E163" s="2">
        <f t="shared" si="90"/>
        <v>768.9849136482632</v>
      </c>
      <c r="F163" s="2">
        <f t="shared" si="91"/>
        <v>37724.30710541687</v>
      </c>
      <c r="G163" s="2">
        <f t="shared" si="92"/>
        <v>2310.6280241149543</v>
      </c>
      <c r="H163" s="2">
        <f t="shared" si="93"/>
        <v>-0.40907989184330595</v>
      </c>
      <c r="I163" s="2">
        <f t="shared" si="94"/>
        <v>26.58809164789781</v>
      </c>
      <c r="J163" s="2">
        <f t="shared" si="95"/>
        <v>23.069547409447893</v>
      </c>
      <c r="K163" s="2">
        <f t="shared" si="96"/>
        <v>97.70160664486325</v>
      </c>
      <c r="L163" s="2">
        <f t="shared" si="97"/>
        <v>97.70160664486325</v>
      </c>
      <c r="M163" s="2">
        <f t="shared" si="98"/>
        <v>90.49569726537467</v>
      </c>
      <c r="N163">
        <v>10</v>
      </c>
      <c r="O163" s="1">
        <v>1</v>
      </c>
      <c r="P163" s="2">
        <f t="shared" si="99"/>
        <v>199.36321328972647</v>
      </c>
      <c r="Q163" s="2">
        <f t="shared" si="100"/>
        <v>377.2008988379769</v>
      </c>
      <c r="R163" s="1">
        <f t="shared" si="101"/>
        <v>4.102190508981385</v>
      </c>
      <c r="S163" s="1">
        <f t="shared" si="102"/>
        <v>15.234273139323166</v>
      </c>
    </row>
    <row r="164" spans="2:19" ht="12.75">
      <c r="B164" s="1">
        <v>161</v>
      </c>
      <c r="C164" s="2">
        <f t="shared" si="88"/>
        <v>799.0909162651792</v>
      </c>
      <c r="D164" s="2">
        <f t="shared" si="89"/>
        <v>1027.3691024031705</v>
      </c>
      <c r="E164" s="2">
        <f t="shared" si="90"/>
        <v>768.8103472695751</v>
      </c>
      <c r="F164" s="2">
        <f t="shared" si="91"/>
        <v>37724.890751687395</v>
      </c>
      <c r="G164" s="2">
        <f t="shared" si="92"/>
        <v>2317.833933494443</v>
      </c>
      <c r="H164" s="2">
        <f t="shared" si="93"/>
        <v>-0.4037409199413878</v>
      </c>
      <c r="I164" s="2">
        <f t="shared" si="94"/>
        <v>26.588503001789277</v>
      </c>
      <c r="J164" s="2">
        <f t="shared" si="95"/>
        <v>23.064310418087253</v>
      </c>
      <c r="K164" s="2">
        <f t="shared" si="96"/>
        <v>97.98473064486326</v>
      </c>
      <c r="L164" s="2">
        <f t="shared" si="97"/>
        <v>97.98473064486326</v>
      </c>
      <c r="M164" s="2">
        <f t="shared" si="98"/>
        <v>90.77879849741626</v>
      </c>
      <c r="N164">
        <v>10</v>
      </c>
      <c r="O164" s="1">
        <v>1</v>
      </c>
      <c r="P164" s="2">
        <f t="shared" si="99"/>
        <v>199.9294612897265</v>
      </c>
      <c r="Q164" s="2">
        <f t="shared" si="100"/>
        <v>376.92967748357506</v>
      </c>
      <c r="R164" s="1">
        <f t="shared" si="101"/>
        <v>4.101252872790737</v>
      </c>
      <c r="S164" s="1">
        <f t="shared" si="102"/>
        <v>15.231560925779148</v>
      </c>
    </row>
    <row r="165" spans="2:19" ht="12.75">
      <c r="B165" s="1">
        <v>162</v>
      </c>
      <c r="C165" s="2">
        <f t="shared" si="88"/>
        <v>798.5212431977908</v>
      </c>
      <c r="D165" s="2">
        <f t="shared" si="89"/>
        <v>1030.3291024031705</v>
      </c>
      <c r="E165" s="2">
        <f t="shared" si="90"/>
        <v>768.6370279004277</v>
      </c>
      <c r="F165" s="2">
        <f t="shared" si="91"/>
        <v>37725.46781197648</v>
      </c>
      <c r="G165" s="2">
        <f t="shared" si="92"/>
        <v>2325.03986564189</v>
      </c>
      <c r="H165" s="2">
        <f t="shared" si="93"/>
        <v>-0.3984562039648411</v>
      </c>
      <c r="I165" s="2">
        <f t="shared" si="94"/>
        <v>26.588909713881023</v>
      </c>
      <c r="J165" s="2">
        <f t="shared" si="95"/>
        <v>23.05911083701283</v>
      </c>
      <c r="K165" s="2">
        <f t="shared" si="96"/>
        <v>98.26785464486326</v>
      </c>
      <c r="L165" s="2">
        <f t="shared" si="97"/>
        <v>98.26785464486326</v>
      </c>
      <c r="M165" s="2">
        <f t="shared" si="98"/>
        <v>91.06190066216293</v>
      </c>
      <c r="N165">
        <v>10</v>
      </c>
      <c r="O165" s="1">
        <v>1</v>
      </c>
      <c r="P165" s="2">
        <f t="shared" si="99"/>
        <v>200.4957092897265</v>
      </c>
      <c r="Q165" s="2">
        <f t="shared" si="100"/>
        <v>376.6609637725428</v>
      </c>
      <c r="R165" s="1">
        <f t="shared" si="101"/>
        <v>4.1003218521044005</v>
      </c>
      <c r="S165" s="1">
        <f t="shared" si="102"/>
        <v>15.228873788668825</v>
      </c>
    </row>
    <row r="166" spans="2:19" ht="12.75">
      <c r="B166" s="1">
        <v>163</v>
      </c>
      <c r="C166" s="2">
        <f t="shared" si="88"/>
        <v>797.9568330111256</v>
      </c>
      <c r="D166" s="2">
        <f t="shared" si="89"/>
        <v>1033.2891024031705</v>
      </c>
      <c r="E166" s="2">
        <f t="shared" si="90"/>
        <v>768.4649611291563</v>
      </c>
      <c r="F166" s="2">
        <f t="shared" si="91"/>
        <v>37726.03833495172</v>
      </c>
      <c r="G166" s="2">
        <f t="shared" si="92"/>
        <v>2332.2458196245907</v>
      </c>
      <c r="H166" s="2">
        <f t="shared" si="93"/>
        <v>-0.3932249584262566</v>
      </c>
      <c r="I166" s="2">
        <f t="shared" si="94"/>
        <v>26.589311818473973</v>
      </c>
      <c r="J166" s="2">
        <f t="shared" si="95"/>
        <v>23.05394883387469</v>
      </c>
      <c r="K166" s="2">
        <f t="shared" si="96"/>
        <v>98.55097864486328</v>
      </c>
      <c r="L166" s="2">
        <f t="shared" si="97"/>
        <v>98.55097864486328</v>
      </c>
      <c r="M166" s="2">
        <f t="shared" si="98"/>
        <v>91.34500372140575</v>
      </c>
      <c r="N166">
        <v>10</v>
      </c>
      <c r="O166" s="1">
        <v>1</v>
      </c>
      <c r="P166" s="2">
        <f t="shared" si="99"/>
        <v>201.06195728972654</v>
      </c>
      <c r="Q166" s="2">
        <f t="shared" si="100"/>
        <v>376.39473255241774</v>
      </c>
      <c r="R166" s="1">
        <f t="shared" si="101"/>
        <v>4.099397482135615</v>
      </c>
      <c r="S166" s="1">
        <f t="shared" si="102"/>
        <v>15.226211476467574</v>
      </c>
    </row>
    <row r="167" spans="2:19" ht="12.75">
      <c r="B167" s="1">
        <v>164</v>
      </c>
      <c r="C167" s="2">
        <f t="shared" si="88"/>
        <v>797.3976331292417</v>
      </c>
      <c r="D167" s="2">
        <f t="shared" si="89"/>
        <v>1036.2491024031704</v>
      </c>
      <c r="E167" s="2">
        <f t="shared" si="90"/>
        <v>768.2941515900463</v>
      </c>
      <c r="F167" s="2">
        <f t="shared" si="91"/>
        <v>37726.602369449254</v>
      </c>
      <c r="G167" s="2">
        <f t="shared" si="92"/>
        <v>2339.4517945480484</v>
      </c>
      <c r="H167" s="2">
        <f t="shared" si="93"/>
        <v>-0.38804642052260535</v>
      </c>
      <c r="I167" s="2">
        <f t="shared" si="94"/>
        <v>26.589709349987835</v>
      </c>
      <c r="J167" s="2">
        <f t="shared" si="95"/>
        <v>23.04882454770139</v>
      </c>
      <c r="K167" s="2">
        <f t="shared" si="96"/>
        <v>98.83410264486328</v>
      </c>
      <c r="L167" s="2">
        <f t="shared" si="97"/>
        <v>98.83410264486328</v>
      </c>
      <c r="M167" s="2">
        <f t="shared" si="98"/>
        <v>91.62810763850109</v>
      </c>
      <c r="N167">
        <v>10</v>
      </c>
      <c r="O167" s="1">
        <v>1</v>
      </c>
      <c r="P167" s="2">
        <f t="shared" si="99"/>
        <v>201.62820528972654</v>
      </c>
      <c r="Q167" s="2">
        <f t="shared" si="100"/>
        <v>376.1309590232272</v>
      </c>
      <c r="R167" s="1">
        <f t="shared" si="101"/>
        <v>4.098479792688834</v>
      </c>
      <c r="S167" s="1">
        <f t="shared" si="102"/>
        <v>15.223573741175668</v>
      </c>
    </row>
    <row r="168" spans="2:19" ht="12.75">
      <c r="B168" s="1">
        <v>165</v>
      </c>
      <c r="C168" s="2">
        <f t="shared" si="88"/>
        <v>796.8435917023569</v>
      </c>
      <c r="D168" s="2">
        <f t="shared" si="89"/>
        <v>1039.2091024031702</v>
      </c>
      <c r="E168" s="2">
        <f t="shared" si="90"/>
        <v>768.1246030201665</v>
      </c>
      <c r="F168" s="2">
        <f t="shared" si="91"/>
        <v>37727.159964439656</v>
      </c>
      <c r="G168" s="2">
        <f t="shared" si="92"/>
        <v>2346.6577895544106</v>
      </c>
      <c r="H168" s="2">
        <f t="shared" si="93"/>
        <v>-0.38291984909587123</v>
      </c>
      <c r="I168" s="2">
        <f t="shared" si="94"/>
        <v>26.59010234293707</v>
      </c>
      <c r="J168" s="2">
        <f t="shared" si="95"/>
        <v>23.043738090604997</v>
      </c>
      <c r="K168" s="2">
        <f t="shared" si="96"/>
        <v>99.11722664486325</v>
      </c>
      <c r="L168" s="2">
        <f t="shared" si="97"/>
        <v>99.11722664486325</v>
      </c>
      <c r="M168" s="2">
        <f t="shared" si="98"/>
        <v>91.91121237830644</v>
      </c>
      <c r="N168">
        <v>10</v>
      </c>
      <c r="O168" s="1">
        <v>1</v>
      </c>
      <c r="P168" s="2">
        <f t="shared" si="99"/>
        <v>202.19445328972648</v>
      </c>
      <c r="Q168" s="2">
        <f t="shared" si="100"/>
        <v>375.8696187275268</v>
      </c>
      <c r="R168" s="1">
        <f t="shared" si="101"/>
        <v>4.097568808480247</v>
      </c>
      <c r="S168" s="1">
        <f t="shared" si="102"/>
        <v>15.220960338218665</v>
      </c>
    </row>
    <row r="169" spans="2:19" ht="12.75">
      <c r="B169" s="1">
        <v>166</v>
      </c>
      <c r="C169" s="2">
        <f t="shared" si="88"/>
        <v>796.2946575867043</v>
      </c>
      <c r="D169" s="2">
        <f t="shared" si="89"/>
        <v>1042.1691024031702</v>
      </c>
      <c r="E169" s="2">
        <f t="shared" si="90"/>
        <v>767.9563183131143</v>
      </c>
      <c r="F169" s="2">
        <f t="shared" si="91"/>
        <v>37727.711168995804</v>
      </c>
      <c r="G169" s="2">
        <f t="shared" si="92"/>
        <v>2353.8638038209674</v>
      </c>
      <c r="H169" s="2">
        <f t="shared" si="93"/>
        <v>-0.3778445236478668</v>
      </c>
      <c r="I169" s="2">
        <f t="shared" si="94"/>
        <v>26.59049083190824</v>
      </c>
      <c r="J169" s="2">
        <f t="shared" si="95"/>
        <v>23.03868954939343</v>
      </c>
      <c r="K169" s="2">
        <f t="shared" si="96"/>
        <v>99.40035064486324</v>
      </c>
      <c r="L169" s="2">
        <f t="shared" si="97"/>
        <v>99.40035064486324</v>
      </c>
      <c r="M169" s="2">
        <f t="shared" si="98"/>
        <v>92.1943179071189</v>
      </c>
      <c r="N169">
        <v>10</v>
      </c>
      <c r="O169" s="1">
        <v>1</v>
      </c>
      <c r="P169" s="2">
        <f t="shared" si="99"/>
        <v>202.76070128972646</v>
      </c>
      <c r="Q169" s="2">
        <f t="shared" si="100"/>
        <v>375.6106875408982</v>
      </c>
      <c r="R169" s="1">
        <f t="shared" si="101"/>
        <v>4.096664549440888</v>
      </c>
      <c r="S169" s="1">
        <f t="shared" si="102"/>
        <v>15.21837102635238</v>
      </c>
    </row>
    <row r="170" spans="2:19" ht="12.75">
      <c r="B170" s="1">
        <v>167</v>
      </c>
      <c r="C170" s="2">
        <f t="shared" si="88"/>
        <v>795.750780325312</v>
      </c>
      <c r="D170" s="2">
        <f t="shared" si="89"/>
        <v>1045.1291024031702</v>
      </c>
      <c r="E170" s="2">
        <f t="shared" si="90"/>
        <v>767.7892995698361</v>
      </c>
      <c r="F170" s="2">
        <f t="shared" si="91"/>
        <v>37728.25603226273</v>
      </c>
      <c r="G170" s="2">
        <f t="shared" si="92"/>
        <v>2361.069836558712</v>
      </c>
      <c r="H170" s="2">
        <f t="shared" si="93"/>
        <v>-0.37281974340634555</v>
      </c>
      <c r="I170" s="2">
        <f t="shared" si="94"/>
        <v>26.590874851538775</v>
      </c>
      <c r="J170" s="2">
        <f t="shared" si="95"/>
        <v>23.033678987095083</v>
      </c>
      <c r="K170" s="2">
        <f t="shared" si="96"/>
        <v>99.68347464486324</v>
      </c>
      <c r="L170" s="2">
        <f t="shared" si="97"/>
        <v>99.68347464486324</v>
      </c>
      <c r="M170" s="2">
        <f t="shared" si="98"/>
        <v>92.47742419261625</v>
      </c>
      <c r="N170">
        <v>10</v>
      </c>
      <c r="O170" s="1">
        <v>1</v>
      </c>
      <c r="P170" s="2">
        <f t="shared" si="99"/>
        <v>203.32694928972646</v>
      </c>
      <c r="Q170" s="2">
        <f t="shared" si="100"/>
        <v>375.354141662883</v>
      </c>
      <c r="R170" s="1">
        <f t="shared" si="101"/>
        <v>4.095767031003276</v>
      </c>
      <c r="S170" s="1">
        <f t="shared" si="102"/>
        <v>15.215805567572227</v>
      </c>
    </row>
    <row r="171" spans="2:19" ht="12.75">
      <c r="B171" s="1">
        <v>168</v>
      </c>
      <c r="C171" s="2">
        <f t="shared" si="88"/>
        <v>795.2119101296587</v>
      </c>
      <c r="D171" s="2">
        <f t="shared" si="89"/>
        <v>1048.08910240317</v>
      </c>
      <c r="E171" s="2">
        <f t="shared" si="90"/>
        <v>767.6235481466829</v>
      </c>
      <c r="F171" s="2">
        <f t="shared" si="91"/>
        <v>37728.79460342929</v>
      </c>
      <c r="G171" s="2">
        <f t="shared" si="92"/>
        <v>2368.2758870109587</v>
      </c>
      <c r="H171" s="2">
        <f t="shared" si="93"/>
        <v>-0.3678448264396775</v>
      </c>
      <c r="I171" s="2">
        <f t="shared" si="94"/>
        <v>26.591254436496964</v>
      </c>
      <c r="J171" s="2">
        <f t="shared" si="95"/>
        <v>23.028706444400484</v>
      </c>
      <c r="K171" s="2">
        <f t="shared" si="96"/>
        <v>99.96659864486324</v>
      </c>
      <c r="L171" s="2">
        <f t="shared" si="97"/>
        <v>99.96659864486324</v>
      </c>
      <c r="M171" s="2">
        <f t="shared" si="98"/>
        <v>92.76053120380038</v>
      </c>
      <c r="N171">
        <v>10</v>
      </c>
      <c r="O171" s="1">
        <v>1</v>
      </c>
      <c r="P171" s="2">
        <f t="shared" si="99"/>
        <v>203.89319728972646</v>
      </c>
      <c r="Q171" s="2">
        <f t="shared" si="100"/>
        <v>375.09995760832953</v>
      </c>
      <c r="R171" s="1">
        <f t="shared" si="101"/>
        <v>4.094876264372459</v>
      </c>
      <c r="S171" s="1">
        <f t="shared" si="102"/>
        <v>15.213263727026693</v>
      </c>
    </row>
    <row r="172" spans="2:19" ht="12.75">
      <c r="B172" s="1">
        <v>169</v>
      </c>
      <c r="C172" s="2">
        <f t="shared" si="88"/>
        <v>794.6779978621562</v>
      </c>
      <c r="D172" s="2">
        <f t="shared" si="89"/>
        <v>1051.0491024031699</v>
      </c>
      <c r="E172" s="2">
        <f t="shared" si="90"/>
        <v>767.4590647008465</v>
      </c>
      <c r="F172" s="2">
        <f t="shared" si="91"/>
        <v>37729.326931701566</v>
      </c>
      <c r="G172" s="2">
        <f t="shared" si="92"/>
        <v>2375.4819544520215</v>
      </c>
      <c r="H172" s="2">
        <f t="shared" si="93"/>
        <v>-0.36291910881746237</v>
      </c>
      <c r="I172" s="2">
        <f t="shared" si="94"/>
        <v>26.591629621463262</v>
      </c>
      <c r="J172" s="2">
        <f t="shared" si="95"/>
        <v>23.023771941025394</v>
      </c>
      <c r="K172" s="2">
        <f t="shared" si="96"/>
        <v>100.24972264486323</v>
      </c>
      <c r="L172" s="2">
        <f t="shared" si="97"/>
        <v>100.24972264486323</v>
      </c>
      <c r="M172" s="2">
        <f t="shared" si="98"/>
        <v>93.04363891094303</v>
      </c>
      <c r="N172">
        <v>10</v>
      </c>
      <c r="O172" s="1">
        <v>1</v>
      </c>
      <c r="P172" s="2">
        <f t="shared" si="99"/>
        <v>204.45944528972643</v>
      </c>
      <c r="Q172" s="2">
        <f t="shared" si="100"/>
        <v>374.84811219913024</v>
      </c>
      <c r="R172" s="1">
        <f t="shared" si="101"/>
        <v>4.093992256782308</v>
      </c>
      <c r="S172" s="1">
        <f t="shared" si="102"/>
        <v>15.210745272934698</v>
      </c>
    </row>
    <row r="173" spans="2:19" ht="12.75">
      <c r="B173" s="1">
        <v>170</v>
      </c>
      <c r="C173" s="2">
        <f t="shared" si="88"/>
        <v>794.1489950194186</v>
      </c>
      <c r="D173" s="2">
        <f t="shared" si="89"/>
        <v>1054.00910240317</v>
      </c>
      <c r="E173" s="2">
        <f t="shared" si="90"/>
        <v>767.2958492333196</v>
      </c>
      <c r="F173" s="2">
        <f t="shared" si="91"/>
        <v>37729.853066277916</v>
      </c>
      <c r="G173" s="2">
        <f t="shared" si="92"/>
        <v>2382.6880381859414</v>
      </c>
      <c r="H173" s="2">
        <f t="shared" si="93"/>
        <v>-0.358041943814654</v>
      </c>
      <c r="I173" s="2">
        <f t="shared" si="94"/>
        <v>26.592000441112674</v>
      </c>
      <c r="J173" s="2">
        <f t="shared" si="95"/>
        <v>23.018875476999586</v>
      </c>
      <c r="K173" s="2">
        <f t="shared" si="96"/>
        <v>100.53284664486321</v>
      </c>
      <c r="L173" s="2">
        <f t="shared" si="97"/>
        <v>100.53284664486321</v>
      </c>
      <c r="M173" s="2">
        <f t="shared" si="98"/>
        <v>93.32674728553378</v>
      </c>
      <c r="N173">
        <v>10</v>
      </c>
      <c r="O173" s="1">
        <v>1</v>
      </c>
      <c r="P173" s="2">
        <f t="shared" si="99"/>
        <v>205.0256932897264</v>
      </c>
      <c r="Q173" s="2">
        <f t="shared" si="100"/>
        <v>374.5985825563295</v>
      </c>
      <c r="R173" s="1">
        <f t="shared" si="101"/>
        <v>4.093115011737848</v>
      </c>
      <c r="S173" s="1">
        <f t="shared" si="102"/>
        <v>15.208249976506691</v>
      </c>
    </row>
    <row r="174" spans="2:19" ht="12.75">
      <c r="B174" s="1">
        <v>171</v>
      </c>
      <c r="C174" s="2">
        <f t="shared" si="88"/>
        <v>793.6248537162745</v>
      </c>
      <c r="D174" s="2">
        <f t="shared" si="89"/>
        <v>1056.96910240317</v>
      </c>
      <c r="E174" s="2">
        <f t="shared" si="90"/>
        <v>767.1339011295095</v>
      </c>
      <c r="F174" s="2">
        <f t="shared" si="91"/>
        <v>37730.373056325545</v>
      </c>
      <c r="G174" s="2">
        <f t="shared" si="92"/>
        <v>2389.894137545271</v>
      </c>
      <c r="H174" s="2">
        <f t="shared" si="93"/>
        <v>-0.3532127011568673</v>
      </c>
      <c r="I174" s="2">
        <f t="shared" si="94"/>
        <v>26.592366930098244</v>
      </c>
      <c r="J174" s="2">
        <f t="shared" si="95"/>
        <v>23.014017033885285</v>
      </c>
      <c r="K174" s="2">
        <f t="shared" si="96"/>
        <v>100.81597064486321</v>
      </c>
      <c r="L174" s="2">
        <f t="shared" si="97"/>
        <v>100.81597064486321</v>
      </c>
      <c r="M174" s="2">
        <f t="shared" si="98"/>
        <v>93.60985630023016</v>
      </c>
      <c r="N174">
        <v>10</v>
      </c>
      <c r="O174" s="1">
        <v>1</v>
      </c>
      <c r="P174" s="2">
        <f t="shared" si="99"/>
        <v>205.5919412897264</v>
      </c>
      <c r="Q174" s="2">
        <f t="shared" si="100"/>
        <v>374.3513460925823</v>
      </c>
      <c r="R174" s="1">
        <f t="shared" si="101"/>
        <v>4.092244529244371</v>
      </c>
      <c r="S174" s="1">
        <f t="shared" si="102"/>
        <v>15.20577761186922</v>
      </c>
    </row>
    <row r="175" spans="2:19" ht="12.75">
      <c r="B175" s="1">
        <v>172</v>
      </c>
      <c r="C175" s="2">
        <f t="shared" si="88"/>
        <v>793.1055266704847</v>
      </c>
      <c r="D175" s="2">
        <f t="shared" si="89"/>
        <v>1059.92910240317</v>
      </c>
      <c r="E175" s="2">
        <f t="shared" si="90"/>
        <v>766.973219197635</v>
      </c>
      <c r="F175" s="2">
        <f t="shared" si="91"/>
        <v>37730.88695095858</v>
      </c>
      <c r="G175" s="2">
        <f t="shared" si="92"/>
        <v>2397.100251889904</v>
      </c>
      <c r="H175" s="2">
        <f t="shared" si="93"/>
        <v>-0.34843076630466235</v>
      </c>
      <c r="I175" s="2">
        <f t="shared" si="94"/>
        <v>26.592729123035607</v>
      </c>
      <c r="J175" s="2">
        <f t="shared" si="95"/>
        <v>23.00919657592905</v>
      </c>
      <c r="K175" s="2">
        <f t="shared" si="96"/>
        <v>101.09909464486321</v>
      </c>
      <c r="L175" s="2">
        <f t="shared" si="97"/>
        <v>101.09909464486321</v>
      </c>
      <c r="M175" s="2">
        <f t="shared" si="98"/>
        <v>93.89296592880983</v>
      </c>
      <c r="N175">
        <v>10</v>
      </c>
      <c r="O175" s="1">
        <v>1</v>
      </c>
      <c r="P175" s="2">
        <f t="shared" si="99"/>
        <v>206.1581892897264</v>
      </c>
      <c r="Q175" s="2">
        <f t="shared" si="100"/>
        <v>374.1063805049456</v>
      </c>
      <c r="R175" s="1">
        <f t="shared" si="101"/>
        <v>4.09138080602405</v>
      </c>
      <c r="S175" s="1">
        <f t="shared" si="102"/>
        <v>15.203327955992853</v>
      </c>
    </row>
    <row r="176" spans="2:19" ht="12.75">
      <c r="B176" s="1">
        <v>173</v>
      </c>
      <c r="C176" s="2">
        <f t="shared" si="88"/>
        <v>792.5909671881268</v>
      </c>
      <c r="D176" s="2">
        <f t="shared" si="89"/>
        <v>1062.8891024031698</v>
      </c>
      <c r="E176" s="2">
        <f t="shared" si="90"/>
        <v>766.8138017050221</v>
      </c>
      <c r="F176" s="2">
        <f t="shared" si="91"/>
        <v>37731.394799217494</v>
      </c>
      <c r="G176" s="2">
        <f t="shared" si="92"/>
        <v>2404.3063806059577</v>
      </c>
      <c r="H176" s="2">
        <f t="shared" si="93"/>
        <v>-0.3436955397747291</v>
      </c>
      <c r="I176" s="2">
        <f t="shared" si="94"/>
        <v>26.59308705448849</v>
      </c>
      <c r="J176" s="2">
        <f t="shared" si="95"/>
        <v>23.00441405115066</v>
      </c>
      <c r="K176" s="2">
        <f t="shared" si="96"/>
        <v>101.38221864486322</v>
      </c>
      <c r="L176" s="2">
        <f t="shared" si="97"/>
        <v>101.38221864486322</v>
      </c>
      <c r="M176" s="2">
        <f t="shared" si="98"/>
        <v>94.1760761461246</v>
      </c>
      <c r="N176">
        <v>10</v>
      </c>
      <c r="O176" s="1">
        <v>1</v>
      </c>
      <c r="P176" s="2">
        <f t="shared" si="99"/>
        <v>206.7244372897264</v>
      </c>
      <c r="Q176" s="2">
        <f t="shared" si="100"/>
        <v>373.8636637679843</v>
      </c>
      <c r="R176" s="1">
        <f t="shared" si="101"/>
        <v>4.09052383572072</v>
      </c>
      <c r="S176" s="1">
        <f t="shared" si="102"/>
        <v>15.200900788623239</v>
      </c>
    </row>
    <row r="177" spans="2:19" ht="12.75">
      <c r="B177" s="1">
        <v>174</v>
      </c>
      <c r="C177" s="2">
        <f t="shared" si="88"/>
        <v>792.0811291496134</v>
      </c>
      <c r="D177" s="2">
        <f t="shared" si="89"/>
        <v>1065.8491024031696</v>
      </c>
      <c r="E177" s="2">
        <f t="shared" si="90"/>
        <v>766.655646412414</v>
      </c>
      <c r="F177" s="2">
        <f t="shared" si="91"/>
        <v>37731.89665004988</v>
      </c>
      <c r="G177" s="2">
        <f t="shared" si="92"/>
        <v>2411.5125231046964</v>
      </c>
      <c r="H177" s="2">
        <f t="shared" si="93"/>
        <v>-0.3390064364959926</v>
      </c>
      <c r="I177" s="2">
        <f t="shared" si="94"/>
        <v>26.593440758955154</v>
      </c>
      <c r="J177" s="2">
        <f t="shared" si="95"/>
        <v>22.999669392372418</v>
      </c>
      <c r="K177" s="2">
        <f t="shared" si="96"/>
        <v>101.6653426448632</v>
      </c>
      <c r="L177" s="2">
        <f t="shared" si="97"/>
        <v>101.6653426448632</v>
      </c>
      <c r="M177" s="2">
        <f t="shared" si="98"/>
        <v>94.45918692805655</v>
      </c>
      <c r="N177">
        <v>10</v>
      </c>
      <c r="O177" s="1">
        <v>1</v>
      </c>
      <c r="P177" s="2">
        <f t="shared" si="99"/>
        <v>207.29068528972638</v>
      </c>
      <c r="Q177" s="2">
        <f t="shared" si="100"/>
        <v>373.6231741271761</v>
      </c>
      <c r="R177" s="1">
        <f t="shared" si="101"/>
        <v>4.089673609093452</v>
      </c>
      <c r="S177" s="1">
        <f t="shared" si="102"/>
        <v>15.198495892215158</v>
      </c>
    </row>
    <row r="178" spans="2:19" ht="12.75">
      <c r="B178" s="1">
        <v>175</v>
      </c>
      <c r="C178" s="2">
        <f t="shared" si="88"/>
        <v>791.5759669963107</v>
      </c>
      <c r="D178" s="2">
        <f t="shared" si="89"/>
        <v>1068.8091024031696</v>
      </c>
      <c r="E178" s="2">
        <f t="shared" si="90"/>
        <v>766.4987506063992</v>
      </c>
      <c r="F178" s="2">
        <f t="shared" si="91"/>
        <v>37732.3925522924</v>
      </c>
      <c r="G178" s="2">
        <f t="shared" si="92"/>
        <v>2418.718678821503</v>
      </c>
      <c r="H178" s="2">
        <f t="shared" si="93"/>
        <v>-0.33436288519882057</v>
      </c>
      <c r="I178" s="2">
        <f t="shared" si="94"/>
        <v>26.59379027085568</v>
      </c>
      <c r="J178" s="2">
        <f t="shared" si="95"/>
        <v>22.994962518191976</v>
      </c>
      <c r="K178" s="2">
        <f t="shared" si="96"/>
        <v>101.94846664486319</v>
      </c>
      <c r="L178" s="2">
        <f t="shared" si="97"/>
        <v>101.94846664486319</v>
      </c>
      <c r="M178" s="2">
        <f t="shared" si="98"/>
        <v>94.74229825147575</v>
      </c>
      <c r="N178">
        <v>10</v>
      </c>
      <c r="O178" s="1">
        <v>1</v>
      </c>
      <c r="P178" s="2">
        <f t="shared" si="99"/>
        <v>207.85693328972636</v>
      </c>
      <c r="Q178" s="2">
        <f t="shared" si="100"/>
        <v>373.3848900925994</v>
      </c>
      <c r="R178" s="1">
        <f t="shared" si="101"/>
        <v>4.088830114199541</v>
      </c>
      <c r="S178" s="1">
        <f t="shared" si="102"/>
        <v>15.196113051869391</v>
      </c>
    </row>
    <row r="179" spans="2:19" ht="12.75">
      <c r="B179" s="1">
        <v>176</v>
      </c>
      <c r="C179" s="2">
        <f t="shared" si="88"/>
        <v>791.0754357177244</v>
      </c>
      <c r="D179" s="2">
        <f t="shared" si="89"/>
        <v>1071.7691024031697</v>
      </c>
      <c r="E179" s="2">
        <f t="shared" si="90"/>
        <v>766.3431111300622</v>
      </c>
      <c r="F179" s="2">
        <f t="shared" si="91"/>
        <v>37732.88255465393</v>
      </c>
      <c r="G179" s="2">
        <f t="shared" si="92"/>
        <v>2425.9248472148906</v>
      </c>
      <c r="H179" s="2">
        <f t="shared" si="93"/>
        <v>-0.32976432783549625</v>
      </c>
      <c r="I179" s="2">
        <f t="shared" si="94"/>
        <v>26.59413562452009</v>
      </c>
      <c r="J179" s="2">
        <f t="shared" si="95"/>
        <v>22.990293333901864</v>
      </c>
      <c r="K179" s="2">
        <f t="shared" si="96"/>
        <v>102.23159064486319</v>
      </c>
      <c r="L179" s="2">
        <f t="shared" si="97"/>
        <v>102.23159064486319</v>
      </c>
      <c r="M179" s="2">
        <f t="shared" si="98"/>
        <v>95.0254100941998</v>
      </c>
      <c r="N179">
        <v>10</v>
      </c>
      <c r="O179" s="1">
        <v>1</v>
      </c>
      <c r="P179" s="2">
        <f t="shared" si="99"/>
        <v>208.42318128972636</v>
      </c>
      <c r="Q179" s="2">
        <f t="shared" si="100"/>
        <v>373.14879043288886</v>
      </c>
      <c r="R179" s="1">
        <f t="shared" si="101"/>
        <v>4.087993336567463</v>
      </c>
      <c r="S179" s="1">
        <f t="shared" si="102"/>
        <v>15.193752055272284</v>
      </c>
    </row>
    <row r="180" spans="2:19" ht="12.75">
      <c r="B180" s="1">
        <v>177</v>
      </c>
      <c r="C180" s="2">
        <f t="shared" si="88"/>
        <v>790.5794908392255</v>
      </c>
      <c r="D180" s="2">
        <f t="shared" si="89"/>
        <v>1074.7291024031697</v>
      </c>
      <c r="E180" s="2">
        <f t="shared" si="90"/>
        <v>766.1887244119484</v>
      </c>
      <c r="F180" s="2">
        <f t="shared" si="91"/>
        <v>37733.36670569988</v>
      </c>
      <c r="G180" s="2">
        <f t="shared" si="92"/>
        <v>2433.131027765554</v>
      </c>
      <c r="H180" s="2">
        <f t="shared" si="93"/>
        <v>-0.32521021903036096</v>
      </c>
      <c r="I180" s="2">
        <f t="shared" si="94"/>
        <v>26.594476854177277</v>
      </c>
      <c r="J180" s="2">
        <f t="shared" si="95"/>
        <v>22.98566173235845</v>
      </c>
      <c r="K180" s="2">
        <f t="shared" si="96"/>
        <v>102.51471464486319</v>
      </c>
      <c r="L180" s="2">
        <f t="shared" si="97"/>
        <v>102.51471464486319</v>
      </c>
      <c r="M180" s="2">
        <f t="shared" si="98"/>
        <v>95.30852243495501</v>
      </c>
      <c r="N180">
        <v>10</v>
      </c>
      <c r="O180" s="1">
        <v>1</v>
      </c>
      <c r="P180" s="2">
        <f t="shared" si="99"/>
        <v>208.98942928972636</v>
      </c>
      <c r="Q180" s="2">
        <f t="shared" si="100"/>
        <v>372.91485416944596</v>
      </c>
      <c r="R180" s="1">
        <f t="shared" si="101"/>
        <v>4.087163259360332</v>
      </c>
      <c r="S180" s="1">
        <f t="shared" si="102"/>
        <v>15.191412692637856</v>
      </c>
    </row>
    <row r="181" spans="2:19" ht="12.75">
      <c r="B181" s="1">
        <v>178</v>
      </c>
      <c r="C181" s="2">
        <f t="shared" si="88"/>
        <v>790.0880884102869</v>
      </c>
      <c r="D181" s="2">
        <f t="shared" si="89"/>
        <v>1077.6891024031695</v>
      </c>
      <c r="E181" s="2">
        <f t="shared" si="90"/>
        <v>766.0355864934373</v>
      </c>
      <c r="F181" s="2">
        <f t="shared" si="91"/>
        <v>37733.84505383743</v>
      </c>
      <c r="G181" s="2">
        <f t="shared" si="92"/>
        <v>2440.3372199754617</v>
      </c>
      <c r="H181" s="2">
        <f t="shared" si="93"/>
        <v>-0.3207000255579942</v>
      </c>
      <c r="I181" s="2">
        <f t="shared" si="94"/>
        <v>26.594813993944623</v>
      </c>
      <c r="J181" s="2">
        <f t="shared" si="95"/>
        <v>22.98106759480312</v>
      </c>
      <c r="K181" s="2">
        <f t="shared" si="96"/>
        <v>102.79783864486319</v>
      </c>
      <c r="L181" s="2">
        <f t="shared" si="97"/>
        <v>102.79783864486319</v>
      </c>
      <c r="M181" s="2">
        <f t="shared" si="98"/>
        <v>95.59163525333919</v>
      </c>
      <c r="N181">
        <v>10</v>
      </c>
      <c r="O181" s="1">
        <v>1</v>
      </c>
      <c r="P181" s="2">
        <f t="shared" si="99"/>
        <v>209.55567728972636</v>
      </c>
      <c r="Q181" s="2">
        <f t="shared" si="100"/>
        <v>372.68306057089</v>
      </c>
      <c r="R181" s="1">
        <f t="shared" si="101"/>
        <v>4.086339863530392</v>
      </c>
      <c r="S181" s="1">
        <f t="shared" si="102"/>
        <v>15.189094756652297</v>
      </c>
    </row>
    <row r="182" spans="2:19" ht="12.75">
      <c r="B182" s="1">
        <v>179</v>
      </c>
      <c r="C182" s="2">
        <f t="shared" si="88"/>
        <v>789.6011849932049</v>
      </c>
      <c r="D182" s="2">
        <f t="shared" si="89"/>
        <v>1080.6491024031698</v>
      </c>
      <c r="E182" s="2">
        <f t="shared" si="90"/>
        <v>765.8836930546065</v>
      </c>
      <c r="F182" s="2">
        <f t="shared" si="91"/>
        <v>37734.317647301825</v>
      </c>
      <c r="G182" s="2">
        <f t="shared" si="92"/>
        <v>2447.5434233669857</v>
      </c>
      <c r="H182" s="2">
        <f t="shared" si="93"/>
        <v>-0.31623322584797886</v>
      </c>
      <c r="I182" s="2">
        <f t="shared" si="94"/>
        <v>26.595147077818325</v>
      </c>
      <c r="J182" s="2">
        <f t="shared" si="95"/>
        <v>22.976510791638194</v>
      </c>
      <c r="K182" s="2">
        <f t="shared" si="96"/>
        <v>103.08096264486318</v>
      </c>
      <c r="L182" s="2">
        <f t="shared" si="97"/>
        <v>103.08096264486318</v>
      </c>
      <c r="M182" s="2">
        <f t="shared" si="98"/>
        <v>95.87474852978595</v>
      </c>
      <c r="N182">
        <v>10</v>
      </c>
      <c r="O182" s="1">
        <v>1</v>
      </c>
      <c r="P182" s="2">
        <f t="shared" si="99"/>
        <v>210.12192528972633</v>
      </c>
      <c r="Q182" s="2">
        <f t="shared" si="100"/>
        <v>372.45338914773816</v>
      </c>
      <c r="R182" s="1">
        <f t="shared" si="101"/>
        <v>4.085523127964999</v>
      </c>
      <c r="S182" s="1">
        <f t="shared" si="102"/>
        <v>15.186798042420778</v>
      </c>
    </row>
    <row r="183" spans="2:19" ht="12.75">
      <c r="B183" s="1">
        <v>180</v>
      </c>
      <c r="C183" s="2">
        <f t="shared" si="88"/>
        <v>789.1187376522796</v>
      </c>
      <c r="D183" s="2">
        <f t="shared" si="89"/>
        <v>1083.6091024031698</v>
      </c>
      <c r="E183" s="2">
        <f t="shared" si="90"/>
        <v>765.7330394386696</v>
      </c>
      <c r="F183" s="2">
        <f t="shared" si="91"/>
        <v>37734.78453414361</v>
      </c>
      <c r="G183" s="2">
        <f t="shared" si="92"/>
        <v>2454.749637482063</v>
      </c>
      <c r="H183" s="2">
        <f t="shared" si="93"/>
        <v>-0.31180930951479996</v>
      </c>
      <c r="I183" s="2">
        <f t="shared" si="94"/>
        <v>26.595476139664417</v>
      </c>
      <c r="J183" s="2">
        <f t="shared" si="95"/>
        <v>22.97199118316009</v>
      </c>
      <c r="K183" s="2">
        <f t="shared" si="96"/>
        <v>103.3640866448632</v>
      </c>
      <c r="L183" s="2">
        <f t="shared" si="97"/>
        <v>103.3640866448632</v>
      </c>
      <c r="M183" s="2">
        <f t="shared" si="98"/>
        <v>96.15786224553044</v>
      </c>
      <c r="N183">
        <v>10</v>
      </c>
      <c r="O183" s="1">
        <v>1</v>
      </c>
      <c r="P183" s="2">
        <f t="shared" si="99"/>
        <v>210.6881732897264</v>
      </c>
      <c r="Q183" s="2">
        <f t="shared" si="100"/>
        <v>372.2258196473017</v>
      </c>
      <c r="R183" s="1">
        <f t="shared" si="101"/>
        <v>4.084713029624568</v>
      </c>
      <c r="S183" s="1">
        <f t="shared" si="102"/>
        <v>15.184522347416413</v>
      </c>
    </row>
    <row r="184" spans="2:19" ht="12.75">
      <c r="B184" s="1">
        <v>181</v>
      </c>
      <c r="C184" s="2">
        <f t="shared" si="88"/>
        <v>788.640703943432</v>
      </c>
      <c r="D184" s="2">
        <f t="shared" si="89"/>
        <v>1086.5691024031698</v>
      </c>
      <c r="E184" s="2">
        <f t="shared" si="90"/>
        <v>765.5836206750643</v>
      </c>
      <c r="F184" s="2">
        <f t="shared" si="91"/>
        <v>37735.245762216735</v>
      </c>
      <c r="G184" s="2">
        <f t="shared" si="92"/>
        <v>2461.955861881396</v>
      </c>
      <c r="H184" s="2">
        <f t="shared" si="93"/>
        <v>-0.3074277769115694</v>
      </c>
      <c r="I184" s="2">
        <f t="shared" si="94"/>
        <v>26.595801213210354</v>
      </c>
      <c r="J184" s="2">
        <f t="shared" si="95"/>
        <v>22.967508620251927</v>
      </c>
      <c r="K184" s="2">
        <f t="shared" si="96"/>
        <v>103.64721064486321</v>
      </c>
      <c r="L184" s="2">
        <f t="shared" si="97"/>
        <v>103.64721064486321</v>
      </c>
      <c r="M184" s="2">
        <f t="shared" si="98"/>
        <v>96.44097638257654</v>
      </c>
      <c r="N184">
        <v>10</v>
      </c>
      <c r="O184" s="1">
        <v>1</v>
      </c>
      <c r="P184" s="2">
        <f t="shared" si="99"/>
        <v>211.2544212897264</v>
      </c>
      <c r="Q184" s="2">
        <f t="shared" si="100"/>
        <v>372.00033204878866</v>
      </c>
      <c r="R184" s="1">
        <f t="shared" si="101"/>
        <v>4.083909543672904</v>
      </c>
      <c r="S184" s="1">
        <f t="shared" si="102"/>
        <v>15.182267471431283</v>
      </c>
    </row>
    <row r="185" spans="2:19" ht="12.75">
      <c r="B185" s="1">
        <v>182</v>
      </c>
      <c r="C185" s="2">
        <f t="shared" si="88"/>
        <v>788.1670419042337</v>
      </c>
      <c r="D185" s="2">
        <f t="shared" si="89"/>
        <v>1089.5291024031699</v>
      </c>
      <c r="E185" s="2">
        <f t="shared" si="90"/>
        <v>765.4354315012614</v>
      </c>
      <c r="F185" s="2">
        <f t="shared" si="91"/>
        <v>37735.701379167454</v>
      </c>
      <c r="G185" s="2">
        <f t="shared" si="92"/>
        <v>2469.1620961436824</v>
      </c>
      <c r="H185" s="2">
        <f t="shared" si="93"/>
        <v>-0.3030881387062967</v>
      </c>
      <c r="I185" s="2">
        <f t="shared" si="94"/>
        <v>26.596122332037222</v>
      </c>
      <c r="J185" s="2">
        <f t="shared" si="95"/>
        <v>22.96306294503784</v>
      </c>
      <c r="K185" s="2">
        <f t="shared" si="96"/>
        <v>103.93033464486321</v>
      </c>
      <c r="L185" s="2">
        <f t="shared" si="97"/>
        <v>103.93033464486321</v>
      </c>
      <c r="M185" s="2">
        <f t="shared" si="98"/>
        <v>96.72409092366533</v>
      </c>
      <c r="N185">
        <v>10</v>
      </c>
      <c r="O185" s="1">
        <v>1</v>
      </c>
      <c r="P185" s="2">
        <f t="shared" si="99"/>
        <v>211.8206692897264</v>
      </c>
      <c r="Q185" s="2">
        <f t="shared" si="100"/>
        <v>371.7769065586008</v>
      </c>
      <c r="R185" s="1">
        <f t="shared" si="101"/>
        <v>4.083112643600343</v>
      </c>
      <c r="S185" s="1">
        <f t="shared" si="102"/>
        <v>15.180033216529404</v>
      </c>
    </row>
    <row r="186" spans="2:19" ht="12.75">
      <c r="B186" s="1">
        <v>183</v>
      </c>
      <c r="C186" s="2">
        <f t="shared" si="88"/>
        <v>787.6977100443296</v>
      </c>
      <c r="D186" s="2">
        <f t="shared" si="89"/>
        <v>1092.4891024031697</v>
      </c>
      <c r="E186" s="2">
        <f t="shared" si="90"/>
        <v>765.2884663833668</v>
      </c>
      <c r="F186" s="2">
        <f t="shared" si="91"/>
        <v>37736.15143242406</v>
      </c>
      <c r="G186" s="2">
        <f t="shared" si="92"/>
        <v>2476.3683398648805</v>
      </c>
      <c r="H186" s="2">
        <f t="shared" si="93"/>
        <v>-0.2987899154795044</v>
      </c>
      <c r="I186" s="2">
        <f t="shared" si="94"/>
        <v>26.59643952957248</v>
      </c>
      <c r="J186" s="2">
        <f t="shared" si="95"/>
        <v>22.958653991501002</v>
      </c>
      <c r="K186" s="2">
        <f t="shared" si="96"/>
        <v>104.21345864486321</v>
      </c>
      <c r="L186" s="2">
        <f t="shared" si="97"/>
        <v>104.21345864486321</v>
      </c>
      <c r="M186" s="2">
        <f t="shared" si="98"/>
        <v>97.00720585224491</v>
      </c>
      <c r="N186">
        <v>10</v>
      </c>
      <c r="O186" s="1">
        <v>1</v>
      </c>
      <c r="P186" s="2">
        <f t="shared" si="99"/>
        <v>212.3869172897264</v>
      </c>
      <c r="Q186" s="2">
        <f t="shared" si="100"/>
        <v>371.55552360581584</v>
      </c>
      <c r="R186" s="1">
        <f t="shared" si="101"/>
        <v>4.082322301340061</v>
      </c>
      <c r="S186" s="1">
        <f t="shared" si="102"/>
        <v>15.177819387001556</v>
      </c>
    </row>
    <row r="187" spans="2:19" ht="12.75">
      <c r="B187" s="1">
        <v>184</v>
      </c>
      <c r="C187" s="2">
        <f t="shared" si="88"/>
        <v>787.2326673362318</v>
      </c>
      <c r="D187" s="2">
        <f t="shared" si="89"/>
        <v>1095.4491024031695</v>
      </c>
      <c r="E187" s="2">
        <f t="shared" si="90"/>
        <v>765.1427195355776</v>
      </c>
      <c r="F187" s="2">
        <f t="shared" si="91"/>
        <v>37736.595969187336</v>
      </c>
      <c r="G187" s="2">
        <f t="shared" si="92"/>
        <v>2483.5745926574987</v>
      </c>
      <c r="H187" s="2">
        <f t="shared" si="93"/>
        <v>-0.2945326373420554</v>
      </c>
      <c r="I187" s="2">
        <f t="shared" si="94"/>
        <v>26.596752839083234</v>
      </c>
      <c r="J187" s="2">
        <f t="shared" si="95"/>
        <v>22.954281586067328</v>
      </c>
      <c r="K187" s="2">
        <f t="shared" si="96"/>
        <v>104.4965826448632</v>
      </c>
      <c r="L187" s="2">
        <f t="shared" si="97"/>
        <v>104.4965826448632</v>
      </c>
      <c r="M187" s="2">
        <f t="shared" si="98"/>
        <v>97.29032115244148</v>
      </c>
      <c r="N187">
        <v>10</v>
      </c>
      <c r="O187" s="1">
        <v>1</v>
      </c>
      <c r="P187" s="2">
        <f t="shared" si="99"/>
        <v>212.95316528972637</v>
      </c>
      <c r="Q187" s="2">
        <f t="shared" si="100"/>
        <v>371.33616383784516</v>
      </c>
      <c r="R187" s="1">
        <f t="shared" si="101"/>
        <v>4.081538487377956</v>
      </c>
      <c r="S187" s="1">
        <f t="shared" si="102"/>
        <v>15.175625789321849</v>
      </c>
    </row>
    <row r="188" spans="2:19" ht="12.75">
      <c r="B188" s="1">
        <v>185</v>
      </c>
      <c r="C188" s="2">
        <f t="shared" si="88"/>
        <v>786.7718732064681</v>
      </c>
      <c r="D188" s="2">
        <f t="shared" si="89"/>
        <v>1098.4091024031695</v>
      </c>
      <c r="E188" s="2">
        <f t="shared" si="90"/>
        <v>764.9981849385576</v>
      </c>
      <c r="F188" s="2">
        <f t="shared" si="91"/>
        <v>37737.0350364217</v>
      </c>
      <c r="G188" s="2">
        <f t="shared" si="92"/>
        <v>2490.7808541499207</v>
      </c>
      <c r="H188" s="2">
        <f t="shared" si="93"/>
        <v>-0.29031584357213885</v>
      </c>
      <c r="I188" s="2">
        <f t="shared" si="94"/>
        <v>26.597062293670014</v>
      </c>
      <c r="J188" s="2">
        <f t="shared" si="95"/>
        <v>22.949945548156727</v>
      </c>
      <c r="K188" s="2">
        <f t="shared" si="96"/>
        <v>104.77970664486318</v>
      </c>
      <c r="L188" s="2">
        <f t="shared" si="97"/>
        <v>104.77970664486318</v>
      </c>
      <c r="M188" s="2">
        <f t="shared" si="98"/>
        <v>97.57343680903146</v>
      </c>
      <c r="N188">
        <v>10</v>
      </c>
      <c r="O188" s="1">
        <v>1</v>
      </c>
      <c r="P188" s="2">
        <f t="shared" si="99"/>
        <v>213.51941328972632</v>
      </c>
      <c r="Q188" s="2">
        <f t="shared" si="100"/>
        <v>371.1188081162585</v>
      </c>
      <c r="R188" s="1">
        <f t="shared" si="101"/>
        <v>4.080761170856414</v>
      </c>
      <c r="S188" s="1">
        <f t="shared" si="102"/>
        <v>15.173452232105982</v>
      </c>
    </row>
    <row r="189" spans="2:19" ht="12.75">
      <c r="B189" s="1">
        <v>186</v>
      </c>
      <c r="C189" s="2">
        <f t="shared" si="88"/>
        <v>786.3152875270642</v>
      </c>
      <c r="D189" s="2">
        <f t="shared" si="89"/>
        <v>1101.3691024031696</v>
      </c>
      <c r="E189" s="2">
        <f t="shared" si="90"/>
        <v>764.8548563567866</v>
      </c>
      <c r="F189" s="2">
        <f t="shared" si="91"/>
        <v>37737.46868084704</v>
      </c>
      <c r="G189" s="2">
        <f t="shared" si="92"/>
        <v>2497.9871239857525</v>
      </c>
      <c r="H189" s="2">
        <f t="shared" si="93"/>
        <v>-0.2861390822703682</v>
      </c>
      <c r="I189" s="2">
        <f t="shared" si="94"/>
        <v>26.597367926260997</v>
      </c>
      <c r="J189" s="2">
        <f t="shared" si="95"/>
        <v>22.945645690703596</v>
      </c>
      <c r="K189" s="2">
        <f t="shared" si="96"/>
        <v>105.06283064486318</v>
      </c>
      <c r="L189" s="2">
        <f t="shared" si="97"/>
        <v>105.06283064486318</v>
      </c>
      <c r="M189" s="2">
        <f t="shared" si="98"/>
        <v>97.856552807415</v>
      </c>
      <c r="N189">
        <v>10</v>
      </c>
      <c r="O189" s="1">
        <v>1</v>
      </c>
      <c r="P189" s="2">
        <f t="shared" si="99"/>
        <v>214.08566128972635</v>
      </c>
      <c r="Q189" s="2">
        <f t="shared" si="100"/>
        <v>370.9034375127661</v>
      </c>
      <c r="R189" s="1">
        <f t="shared" si="101"/>
        <v>4.079990319672308</v>
      </c>
      <c r="S189" s="1">
        <f t="shared" si="102"/>
        <v>15.171298526071057</v>
      </c>
    </row>
    <row r="190" spans="2:19" ht="12.75">
      <c r="B190" s="1">
        <v>187</v>
      </c>
      <c r="C190" s="2">
        <f t="shared" si="88"/>
        <v>785.8628706073458</v>
      </c>
      <c r="D190" s="2">
        <f t="shared" si="89"/>
        <v>1104.3291024031696</v>
      </c>
      <c r="E190" s="2">
        <f t="shared" si="90"/>
        <v>764.712727354942</v>
      </c>
      <c r="F190" s="2">
        <f t="shared" si="91"/>
        <v>37737.896948931164</v>
      </c>
      <c r="G190" s="2">
        <f t="shared" si="92"/>
        <v>2505.1934018232005</v>
      </c>
      <c r="H190" s="2">
        <f t="shared" si="93"/>
        <v>-0.28200191003205116</v>
      </c>
      <c r="I190" s="2">
        <f t="shared" si="94"/>
        <v>26.597669769606686</v>
      </c>
      <c r="J190" s="2">
        <f t="shared" si="95"/>
        <v>22.94138182064826</v>
      </c>
      <c r="K190" s="2">
        <f t="shared" si="96"/>
        <v>105.34595464486318</v>
      </c>
      <c r="L190" s="2">
        <f t="shared" si="97"/>
        <v>105.34595464486318</v>
      </c>
      <c r="M190" s="2">
        <f t="shared" si="98"/>
        <v>98.13966913359025</v>
      </c>
      <c r="N190">
        <v>10</v>
      </c>
      <c r="O190" s="1">
        <v>1</v>
      </c>
      <c r="P190" s="2">
        <f t="shared" si="99"/>
        <v>214.65190928972635</v>
      </c>
      <c r="Q190" s="2">
        <f t="shared" si="100"/>
        <v>370.6900333053518</v>
      </c>
      <c r="R190" s="1">
        <f t="shared" si="101"/>
        <v>4.079225900569528</v>
      </c>
      <c r="S190" s="1">
        <f t="shared" si="102"/>
        <v>15.169164483996914</v>
      </c>
    </row>
    <row r="191" spans="2:19" ht="12.75">
      <c r="B191" s="1">
        <v>188</v>
      </c>
      <c r="C191" s="2">
        <f t="shared" si="88"/>
        <v>785.4145831860408</v>
      </c>
      <c r="D191" s="2">
        <f t="shared" si="89"/>
        <v>1107.2891024031694</v>
      </c>
      <c r="E191" s="2">
        <f t="shared" si="90"/>
        <v>764.5717913133628</v>
      </c>
      <c r="F191" s="2">
        <f t="shared" si="91"/>
        <v>37738.31988688277</v>
      </c>
      <c r="G191" s="2">
        <f t="shared" si="92"/>
        <v>2512.399687334473</v>
      </c>
      <c r="H191" s="2">
        <f t="shared" si="93"/>
        <v>-0.2779038916357058</v>
      </c>
      <c r="I191" s="2">
        <f t="shared" si="94"/>
        <v>26.597967856274973</v>
      </c>
      <c r="J191" s="2">
        <f t="shared" si="95"/>
        <v>22.937153739400884</v>
      </c>
      <c r="K191" s="2">
        <f t="shared" si="96"/>
        <v>105.62907864486318</v>
      </c>
      <c r="L191" s="2">
        <f t="shared" si="97"/>
        <v>105.62907864486318</v>
      </c>
      <c r="M191" s="2">
        <f t="shared" si="98"/>
        <v>98.42278577412898</v>
      </c>
      <c r="N191">
        <v>10</v>
      </c>
      <c r="O191" s="1">
        <v>1</v>
      </c>
      <c r="P191" s="2">
        <f t="shared" si="99"/>
        <v>215.21815728972635</v>
      </c>
      <c r="Q191" s="2">
        <f t="shared" si="100"/>
        <v>370.47857697454754</v>
      </c>
      <c r="R191" s="1">
        <f t="shared" si="101"/>
        <v>4.078467879226357</v>
      </c>
      <c r="S191" s="1">
        <f t="shared" si="102"/>
        <v>15.167049920688871</v>
      </c>
    </row>
    <row r="192" spans="2:19" ht="12.75">
      <c r="B192" s="1">
        <v>189</v>
      </c>
      <c r="C192" s="2">
        <f t="shared" si="88"/>
        <v>784.9703864236709</v>
      </c>
      <c r="D192" s="2">
        <f t="shared" si="89"/>
        <v>1110.2491024031692</v>
      </c>
      <c r="E192" s="2">
        <f t="shared" si="90"/>
        <v>764.4320414426463</v>
      </c>
      <c r="F192" s="2">
        <f t="shared" si="91"/>
        <v>37738.737540645125</v>
      </c>
      <c r="G192" s="2">
        <f t="shared" si="92"/>
        <v>2519.6059802052073</v>
      </c>
      <c r="H192" s="2">
        <f t="shared" si="93"/>
        <v>-0.2738445997469944</v>
      </c>
      <c r="I192" s="2">
        <f t="shared" si="94"/>
        <v>26.598262218646685</v>
      </c>
      <c r="J192" s="2">
        <f t="shared" si="95"/>
        <v>22.93296124327939</v>
      </c>
      <c r="K192" s="2">
        <f t="shared" si="96"/>
        <v>105.91220264486317</v>
      </c>
      <c r="L192" s="2">
        <f t="shared" si="97"/>
        <v>105.91220264486317</v>
      </c>
      <c r="M192" s="2">
        <f t="shared" si="98"/>
        <v>98.7059027161531</v>
      </c>
      <c r="N192">
        <v>10</v>
      </c>
      <c r="O192" s="1">
        <v>1</v>
      </c>
      <c r="P192" s="2">
        <f t="shared" si="99"/>
        <v>215.78440528972632</v>
      </c>
      <c r="Q192" s="2">
        <f t="shared" si="100"/>
        <v>370.26905019984474</v>
      </c>
      <c r="R192" s="1">
        <f t="shared" si="101"/>
        <v>4.077716220337935</v>
      </c>
      <c r="S192" s="1">
        <f t="shared" si="102"/>
        <v>15.164954652941844</v>
      </c>
    </row>
    <row r="193" spans="2:19" ht="12.75">
      <c r="B193" s="1">
        <v>190</v>
      </c>
      <c r="C193" s="2">
        <f t="shared" si="88"/>
        <v>784.5302418952139</v>
      </c>
      <c r="D193" s="2">
        <f t="shared" si="89"/>
        <v>1113.2091024031693</v>
      </c>
      <c r="E193" s="2">
        <f t="shared" si="90"/>
        <v>764.2934707974227</v>
      </c>
      <c r="F193" s="2">
        <f t="shared" si="91"/>
        <v>37739.14995589009</v>
      </c>
      <c r="G193" s="2">
        <f t="shared" si="92"/>
        <v>2526.8122801339173</v>
      </c>
      <c r="H193" s="2">
        <f t="shared" si="93"/>
        <v>-0.26982361463721494</v>
      </c>
      <c r="I193" s="2">
        <f t="shared" si="94"/>
        <v>26.598552888911335</v>
      </c>
      <c r="J193" s="2">
        <f t="shared" si="95"/>
        <v>22.92880412392268</v>
      </c>
      <c r="K193" s="2">
        <f t="shared" si="96"/>
        <v>106.19532664486314</v>
      </c>
      <c r="L193" s="2">
        <f t="shared" si="97"/>
        <v>106.19532664486314</v>
      </c>
      <c r="M193" s="2">
        <f t="shared" si="98"/>
        <v>98.98901994731207</v>
      </c>
      <c r="N193">
        <v>10</v>
      </c>
      <c r="O193" s="1">
        <v>1</v>
      </c>
      <c r="P193" s="2">
        <f t="shared" si="99"/>
        <v>216.35065328972627</v>
      </c>
      <c r="Q193" s="2">
        <f t="shared" si="100"/>
        <v>370.06143485623295</v>
      </c>
      <c r="R193" s="1">
        <f t="shared" si="101"/>
        <v>4.076970887694114</v>
      </c>
      <c r="S193" s="1">
        <f t="shared" si="102"/>
        <v>15.162878499505727</v>
      </c>
    </row>
    <row r="194" spans="2:19" ht="12.75">
      <c r="B194" s="1">
        <v>191</v>
      </c>
      <c r="C194" s="2">
        <f t="shared" si="88"/>
        <v>784.0941115830256</v>
      </c>
      <c r="D194" s="2">
        <f t="shared" si="89"/>
        <v>1116.1691024031693</v>
      </c>
      <c r="E194" s="2">
        <f t="shared" si="90"/>
        <v>764.1560722893545</v>
      </c>
      <c r="F194" s="2">
        <f t="shared" si="91"/>
        <v>37739.55717801279</v>
      </c>
      <c r="G194" s="2">
        <f t="shared" si="92"/>
        <v>2534.0185868314684</v>
      </c>
      <c r="H194" s="2">
        <f t="shared" si="93"/>
        <v>-0.26584052391561425</v>
      </c>
      <c r="I194" s="2">
        <f t="shared" si="94"/>
        <v>26.59883989906341</v>
      </c>
      <c r="J194" s="2">
        <f t="shared" si="95"/>
        <v>22.924682168680633</v>
      </c>
      <c r="K194" s="2">
        <f t="shared" si="96"/>
        <v>106.47845064486316</v>
      </c>
      <c r="L194" s="2">
        <f t="shared" si="97"/>
        <v>106.47845064486316</v>
      </c>
      <c r="M194" s="2">
        <f t="shared" si="98"/>
        <v>99.27213745576127</v>
      </c>
      <c r="N194">
        <v>10</v>
      </c>
      <c r="O194" s="1">
        <v>1</v>
      </c>
      <c r="P194" s="2">
        <f t="shared" si="99"/>
        <v>216.9169012897263</v>
      </c>
      <c r="Q194" s="2">
        <f t="shared" si="100"/>
        <v>369.8557130108611</v>
      </c>
      <c r="R194" s="1">
        <f t="shared" si="101"/>
        <v>4.076231844252922</v>
      </c>
      <c r="S194" s="1">
        <f t="shared" si="102"/>
        <v>15.160821281052007</v>
      </c>
    </row>
    <row r="195" spans="2:19" ht="12.75">
      <c r="B195" s="1">
        <v>192</v>
      </c>
      <c r="C195" s="2">
        <f t="shared" si="88"/>
        <v>783.6619578700081</v>
      </c>
      <c r="D195" s="2">
        <f t="shared" si="89"/>
        <v>1119.1291024031693</v>
      </c>
      <c r="E195" s="2">
        <f t="shared" si="90"/>
        <v>764.0198386993999</v>
      </c>
      <c r="F195" s="2">
        <f t="shared" si="91"/>
        <v>37739.95925212665</v>
      </c>
      <c r="G195" s="2">
        <f t="shared" si="92"/>
        <v>2541.22490002057</v>
      </c>
      <c r="H195" s="2">
        <f t="shared" si="93"/>
        <v>-0.26189492227477634</v>
      </c>
      <c r="I195" s="2">
        <f t="shared" si="94"/>
        <v>26.599123280898866</v>
      </c>
      <c r="J195" s="2">
        <f t="shared" si="95"/>
        <v>22.920595160981996</v>
      </c>
      <c r="K195" s="2">
        <f t="shared" si="96"/>
        <v>106.76157464486316</v>
      </c>
      <c r="L195" s="2">
        <f t="shared" si="97"/>
        <v>106.76157464486316</v>
      </c>
      <c r="M195" s="2">
        <f t="shared" si="98"/>
        <v>99.5552552301413</v>
      </c>
      <c r="N195">
        <v>10</v>
      </c>
      <c r="O195" s="1">
        <v>1</v>
      </c>
      <c r="P195" s="2">
        <f t="shared" si="99"/>
        <v>217.4831492897263</v>
      </c>
      <c r="Q195" s="2">
        <f t="shared" si="100"/>
        <v>369.6518669198151</v>
      </c>
      <c r="R195" s="1">
        <f t="shared" si="101"/>
        <v>4.07549905220989</v>
      </c>
      <c r="S195" s="1">
        <f t="shared" si="102"/>
        <v>15.158782820141548</v>
      </c>
    </row>
    <row r="196" spans="2:19" ht="12.75">
      <c r="B196" s="1">
        <v>193</v>
      </c>
      <c r="C196" s="2">
        <f t="shared" si="88"/>
        <v>783.2337435330114</v>
      </c>
      <c r="D196" s="2">
        <f t="shared" si="89"/>
        <v>1122.0891024031691</v>
      </c>
      <c r="E196" s="2">
        <f t="shared" si="90"/>
        <v>763.8847626893817</v>
      </c>
      <c r="F196" s="2">
        <f t="shared" si="91"/>
        <v>37740.35622305895</v>
      </c>
      <c r="G196" s="2">
        <f t="shared" si="92"/>
        <v>2548.431219435292</v>
      </c>
      <c r="H196" s="2">
        <f t="shared" si="93"/>
        <v>-0.25798641124839683</v>
      </c>
      <c r="I196" s="2">
        <f t="shared" si="94"/>
        <v>26.59940306601195</v>
      </c>
      <c r="J196" s="2">
        <f t="shared" si="95"/>
        <v>22.916542880681448</v>
      </c>
      <c r="K196" s="2">
        <f t="shared" si="96"/>
        <v>107.04469864486316</v>
      </c>
      <c r="L196" s="2">
        <f t="shared" si="97"/>
        <v>107.04469864486316</v>
      </c>
      <c r="M196" s="2">
        <f t="shared" si="98"/>
        <v>99.83837325955814</v>
      </c>
      <c r="N196">
        <v>10</v>
      </c>
      <c r="O196" s="1">
        <v>1</v>
      </c>
      <c r="P196" s="2">
        <f t="shared" si="99"/>
        <v>218.0493972897263</v>
      </c>
      <c r="Q196" s="2">
        <f t="shared" si="100"/>
        <v>369.4498790250054</v>
      </c>
      <c r="R196" s="1">
        <f t="shared" si="101"/>
        <v>4.074772473063466</v>
      </c>
      <c r="S196" s="1">
        <f t="shared" si="102"/>
        <v>15.15676294119345</v>
      </c>
    </row>
    <row r="197" spans="2:19" ht="12.75">
      <c r="B197" s="1">
        <v>194</v>
      </c>
      <c r="C197" s="2">
        <f t="shared" si="88"/>
        <v>782.809431736458</v>
      </c>
      <c r="D197" s="2">
        <f t="shared" si="89"/>
        <v>1125.049102403169</v>
      </c>
      <c r="E197" s="2">
        <f t="shared" si="90"/>
        <v>763.7508368128971</v>
      </c>
      <c r="F197" s="2">
        <f t="shared" si="91"/>
        <v>37740.74813534668</v>
      </c>
      <c r="G197" s="2">
        <f t="shared" si="92"/>
        <v>2555.637544820597</v>
      </c>
      <c r="H197" s="2">
        <f t="shared" si="93"/>
        <v>-0.25411459898081223</v>
      </c>
      <c r="I197" s="2">
        <f t="shared" si="94"/>
        <v>26.59967928579234</v>
      </c>
      <c r="J197" s="2">
        <f t="shared" si="95"/>
        <v>22.912525104386912</v>
      </c>
      <c r="K197" s="2">
        <f t="shared" si="96"/>
        <v>107.32782264486315</v>
      </c>
      <c r="L197" s="2">
        <f t="shared" si="97"/>
        <v>107.32782264486315</v>
      </c>
      <c r="M197" s="2">
        <f t="shared" si="98"/>
        <v>100.12149153356403</v>
      </c>
      <c r="N197">
        <v>10</v>
      </c>
      <c r="O197" s="1">
        <v>1</v>
      </c>
      <c r="P197" s="2">
        <f t="shared" si="99"/>
        <v>218.61564528972627</v>
      </c>
      <c r="Q197" s="2">
        <f t="shared" si="100"/>
        <v>369.24973195115945</v>
      </c>
      <c r="R197" s="1">
        <f t="shared" si="101"/>
        <v>4.0740520676767025</v>
      </c>
      <c r="S197" s="1">
        <f t="shared" si="102"/>
        <v>15.154761470454991</v>
      </c>
    </row>
    <row r="198" spans="2:19" ht="12.75">
      <c r="B198" s="1">
        <v>195</v>
      </c>
      <c r="C198" s="2">
        <f t="shared" si="88"/>
        <v>782.3889860261781</v>
      </c>
      <c r="D198" s="2">
        <f t="shared" si="89"/>
        <v>1128.009102403169</v>
      </c>
      <c r="E198" s="2">
        <f t="shared" si="90"/>
        <v>763.6180535256067</v>
      </c>
      <c r="F198" s="2">
        <f t="shared" si="91"/>
        <v>37741.13503323295</v>
      </c>
      <c r="G198" s="2">
        <f t="shared" si="92"/>
        <v>2562.8438759318965</v>
      </c>
      <c r="H198" s="2">
        <f t="shared" si="93"/>
        <v>-0.2502791000076195</v>
      </c>
      <c r="I198" s="2">
        <f t="shared" si="94"/>
        <v>26.599951971422584</v>
      </c>
      <c r="J198" s="2">
        <f t="shared" si="95"/>
        <v>22.9085416057682</v>
      </c>
      <c r="K198" s="2">
        <f t="shared" si="96"/>
        <v>107.61094664486312</v>
      </c>
      <c r="L198" s="2">
        <f t="shared" si="97"/>
        <v>107.61094664486312</v>
      </c>
      <c r="M198" s="2">
        <f t="shared" si="98"/>
        <v>100.4046100421392</v>
      </c>
      <c r="N198">
        <v>10</v>
      </c>
      <c r="O198" s="1">
        <v>1</v>
      </c>
      <c r="P198" s="2">
        <f t="shared" si="99"/>
        <v>219.18189328972622</v>
      </c>
      <c r="Q198" s="2">
        <f t="shared" si="100"/>
        <v>369.0514085029142</v>
      </c>
      <c r="R198" s="1">
        <f t="shared" si="101"/>
        <v>4.073337796335451</v>
      </c>
      <c r="S198" s="1">
        <f t="shared" si="102"/>
        <v>15.152778235972539</v>
      </c>
    </row>
    <row r="199" spans="2:19" ht="12.75">
      <c r="B199" s="1">
        <v>196</v>
      </c>
      <c r="C199" s="2">
        <f t="shared" si="88"/>
        <v>781.9723703234466</v>
      </c>
      <c r="D199" s="2">
        <f t="shared" si="89"/>
        <v>1130.969102403169</v>
      </c>
      <c r="E199" s="2">
        <f t="shared" si="90"/>
        <v>763.4864051949334</v>
      </c>
      <c r="F199" s="2">
        <f t="shared" si="91"/>
        <v>37741.516960663634</v>
      </c>
      <c r="G199" s="2">
        <f t="shared" si="92"/>
        <v>2570.05021253462</v>
      </c>
      <c r="H199" s="2">
        <f t="shared" si="93"/>
        <v>-0.2464795350468436</v>
      </c>
      <c r="I199" s="2">
        <f t="shared" si="94"/>
        <v>26.60022115387573</v>
      </c>
      <c r="J199" s="2">
        <f t="shared" si="95"/>
        <v>22.904592155848</v>
      </c>
      <c r="K199" s="2">
        <f t="shared" si="96"/>
        <v>107.89407064486312</v>
      </c>
      <c r="L199" s="2">
        <f t="shared" si="97"/>
        <v>107.89407064486312</v>
      </c>
      <c r="M199" s="2">
        <f t="shared" si="98"/>
        <v>100.68772877567437</v>
      </c>
      <c r="N199">
        <v>10</v>
      </c>
      <c r="O199" s="1">
        <v>1</v>
      </c>
      <c r="P199" s="2">
        <f t="shared" si="99"/>
        <v>219.74814128972622</v>
      </c>
      <c r="Q199" s="2">
        <f t="shared" si="100"/>
        <v>368.8548916620031</v>
      </c>
      <c r="R199" s="1">
        <f t="shared" si="101"/>
        <v>4.072629618803235</v>
      </c>
      <c r="S199" s="1">
        <f t="shared" si="102"/>
        <v>15.150813067563428</v>
      </c>
    </row>
    <row r="200" spans="2:19" ht="12.75">
      <c r="B200" s="1">
        <v>197</v>
      </c>
      <c r="C200" s="2">
        <f t="shared" si="88"/>
        <v>781.559548919211</v>
      </c>
      <c r="D200" s="2">
        <f t="shared" si="89"/>
        <v>1133.9291024031688</v>
      </c>
      <c r="E200" s="2">
        <f t="shared" si="90"/>
        <v>763.3558841092047</v>
      </c>
      <c r="F200" s="2">
        <f t="shared" si="91"/>
        <v>37741.89396128441</v>
      </c>
      <c r="G200" s="2">
        <f t="shared" si="92"/>
        <v>2577.256554403809</v>
      </c>
      <c r="H200" s="2">
        <f t="shared" si="93"/>
        <v>-0.2427155308000844</v>
      </c>
      <c r="I200" s="2">
        <f t="shared" si="94"/>
        <v>26.600486863913254</v>
      </c>
      <c r="J200" s="2">
        <f t="shared" si="95"/>
        <v>22.90067652327614</v>
      </c>
      <c r="K200" s="2">
        <f t="shared" si="96"/>
        <v>108.17719464486314</v>
      </c>
      <c r="L200" s="2">
        <f t="shared" si="97"/>
        <v>108.17719464486314</v>
      </c>
      <c r="M200" s="2">
        <f t="shared" si="98"/>
        <v>100.97084772495388</v>
      </c>
      <c r="N200">
        <v>10</v>
      </c>
      <c r="O200" s="1">
        <v>1</v>
      </c>
      <c r="P200" s="2">
        <f t="shared" si="99"/>
        <v>220.31438928972625</v>
      </c>
      <c r="Q200" s="2">
        <f t="shared" si="100"/>
        <v>368.6601645845335</v>
      </c>
      <c r="R200" s="1">
        <f t="shared" si="101"/>
        <v>4.071927494372978</v>
      </c>
      <c r="S200" s="1">
        <f t="shared" si="102"/>
        <v>15.148865796788732</v>
      </c>
    </row>
    <row r="201" spans="2:19" ht="12.75">
      <c r="B201" s="1">
        <v>198</v>
      </c>
      <c r="C201" s="2">
        <f t="shared" si="88"/>
        <v>781.1504864685016</v>
      </c>
      <c r="D201" s="2">
        <f t="shared" si="89"/>
        <v>1136.8891024031686</v>
      </c>
      <c r="E201" s="2">
        <f t="shared" si="90"/>
        <v>763.2264824862689</v>
      </c>
      <c r="F201" s="2">
        <f t="shared" si="91"/>
        <v>37742.266078438144</v>
      </c>
      <c r="G201" s="2">
        <f t="shared" si="92"/>
        <v>2584.462901323718</v>
      </c>
      <c r="H201" s="2">
        <f t="shared" si="93"/>
        <v>-0.23898671976310348</v>
      </c>
      <c r="I201" s="2">
        <f t="shared" si="94"/>
        <v>26.600749132083205</v>
      </c>
      <c r="J201" s="2">
        <f t="shared" si="95"/>
        <v>22.896794474588066</v>
      </c>
      <c r="K201" s="2">
        <f t="shared" si="96"/>
        <v>108.46031864486311</v>
      </c>
      <c r="L201" s="2">
        <f t="shared" si="97"/>
        <v>108.46031864486311</v>
      </c>
      <c r="M201" s="2">
        <f t="shared" si="98"/>
        <v>101.25396688113963</v>
      </c>
      <c r="N201">
        <v>10</v>
      </c>
      <c r="O201" s="1">
        <v>1</v>
      </c>
      <c r="P201" s="2">
        <f t="shared" si="99"/>
        <v>220.8806372897262</v>
      </c>
      <c r="Q201" s="2">
        <f t="shared" si="100"/>
        <v>368.4672105983498</v>
      </c>
      <c r="R201" s="1">
        <f t="shared" si="101"/>
        <v>4.071231381915759</v>
      </c>
      <c r="S201" s="1">
        <f t="shared" si="102"/>
        <v>15.146936256926894</v>
      </c>
    </row>
    <row r="202" spans="2:19" ht="12.75">
      <c r="B202" s="1">
        <v>199</v>
      </c>
      <c r="C202" s="2">
        <f t="shared" si="88"/>
        <v>780.745147985015</v>
      </c>
      <c r="D202" s="2">
        <f t="shared" si="89"/>
        <v>1139.8491024031687</v>
      </c>
      <c r="E202" s="2">
        <f t="shared" si="90"/>
        <v>763.0981924816115</v>
      </c>
      <c r="F202" s="2">
        <f t="shared" si="91"/>
        <v>37742.633355162565</v>
      </c>
      <c r="G202" s="2">
        <f t="shared" si="92"/>
        <v>2591.6692530874416</v>
      </c>
      <c r="H202" s="2">
        <f t="shared" si="93"/>
        <v>-0.23529274004538062</v>
      </c>
      <c r="I202" s="2">
        <f t="shared" si="94"/>
        <v>26.601007988718575</v>
      </c>
      <c r="J202" s="2">
        <f t="shared" si="95"/>
        <v>22.892945774448343</v>
      </c>
      <c r="K202" s="2">
        <f t="shared" si="96"/>
        <v>108.7434426448631</v>
      </c>
      <c r="L202" s="2">
        <f t="shared" si="97"/>
        <v>108.7434426448631</v>
      </c>
      <c r="M202" s="2">
        <f t="shared" si="98"/>
        <v>101.53708623575557</v>
      </c>
      <c r="N202">
        <v>10</v>
      </c>
      <c r="O202" s="1">
        <v>1</v>
      </c>
      <c r="P202" s="2">
        <f t="shared" si="99"/>
        <v>221.44688528972617</v>
      </c>
      <c r="Q202" s="2">
        <f t="shared" si="100"/>
        <v>368.27601320047876</v>
      </c>
      <c r="R202" s="1">
        <f t="shared" si="101"/>
        <v>4.070541239926768</v>
      </c>
      <c r="S202" s="1">
        <f t="shared" si="102"/>
        <v>15.145024282948183</v>
      </c>
    </row>
    <row r="203" spans="2:19" ht="12.75">
      <c r="B203" s="1">
        <v>200</v>
      </c>
      <c r="C203" s="2">
        <f t="shared" si="88"/>
        <v>780.3434988358622</v>
      </c>
      <c r="D203" s="2">
        <f t="shared" si="89"/>
        <v>1142.8091024031687</v>
      </c>
      <c r="E203" s="2">
        <f t="shared" si="90"/>
        <v>762.9710061960003</v>
      </c>
      <c r="F203" s="2">
        <f t="shared" si="91"/>
        <v>37742.995834188216</v>
      </c>
      <c r="G203" s="2">
        <f t="shared" si="92"/>
        <v>2598.8756094965493</v>
      </c>
      <c r="H203" s="2">
        <f t="shared" si="93"/>
        <v>-0.2316332351981585</v>
      </c>
      <c r="I203" s="2">
        <f t="shared" si="94"/>
        <v>26.601263463935855</v>
      </c>
      <c r="J203" s="2">
        <f t="shared" si="95"/>
        <v>22.88913018588001</v>
      </c>
      <c r="K203" s="2">
        <f t="shared" si="96"/>
        <v>109.0265666448631</v>
      </c>
      <c r="L203" s="2">
        <f t="shared" si="97"/>
        <v>109.0265666448631</v>
      </c>
      <c r="M203" s="2">
        <f t="shared" si="98"/>
        <v>101.82020578067285</v>
      </c>
      <c r="N203">
        <v>10</v>
      </c>
      <c r="O203" s="1">
        <v>1</v>
      </c>
      <c r="P203" s="2">
        <f t="shared" si="99"/>
        <v>222.01313328972617</v>
      </c>
      <c r="Q203" s="2">
        <f t="shared" si="100"/>
        <v>368.08655605465196</v>
      </c>
      <c r="R203" s="1">
        <f t="shared" si="101"/>
        <v>4.069857026568594</v>
      </c>
      <c r="S203" s="1">
        <f t="shared" si="102"/>
        <v>15.143129711489916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2.75"/>
  <cols>
    <col min="1" max="16384" width="11.28125" style="1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2.75"/>
  <cols>
    <col min="1" max="16384" width="11.28125" style="1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Matt</cp:lastModifiedBy>
  <dcterms:created xsi:type="dcterms:W3CDTF">2011-11-30T14:24:30Z</dcterms:created>
  <dcterms:modified xsi:type="dcterms:W3CDTF">2011-12-02T14:35:03Z</dcterms:modified>
  <cp:category/>
  <cp:version/>
  <cp:contentType/>
  <cp:contentStatus/>
</cp:coreProperties>
</file>