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8415"/>
  </bookViews>
  <sheets>
    <sheet name="SemiCondData" sheetId="1" r:id="rId1"/>
    <sheet name="lny + x" sheetId="4" r:id="rId2"/>
    <sheet name="lny + lnx" sheetId="6" r:id="rId3"/>
    <sheet name="y + x" sheetId="3" r:id="rId4"/>
  </sheets>
  <calcPr calcId="125725"/>
</workbook>
</file>

<file path=xl/calcChain.xml><?xml version="1.0" encoding="utf-8"?>
<calcChain xmlns="http://schemas.openxmlformats.org/spreadsheetml/2006/main">
  <c r="S33" i="1"/>
  <c r="S32"/>
  <c r="S30"/>
  <c r="S29"/>
  <c r="S27"/>
  <c r="S26"/>
  <c r="X23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"/>
  <c r="W23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"/>
  <c r="W14"/>
  <c r="W15"/>
  <c r="W16"/>
  <c r="W17"/>
  <c r="W18"/>
  <c r="W19"/>
  <c r="W20"/>
  <c r="W21"/>
  <c r="W22"/>
  <c r="W3"/>
  <c r="W4"/>
  <c r="W5"/>
  <c r="W6"/>
  <c r="W7"/>
  <c r="W8"/>
  <c r="W9"/>
  <c r="W10"/>
  <c r="W11"/>
  <c r="W12"/>
  <c r="W13"/>
  <c r="W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"/>
</calcChain>
</file>

<file path=xl/sharedStrings.xml><?xml version="1.0" encoding="utf-8"?>
<sst xmlns="http://schemas.openxmlformats.org/spreadsheetml/2006/main" count="145" uniqueCount="82">
  <si>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</si>
  <si>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</si>
  <si>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</si>
  <si>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</si>
  <si>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</si>
  <si>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</si>
  <si>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</si>
  <si>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</si>
  <si>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</si>
  <si>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</si>
  <si>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</si>
  <si>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</si>
  <si>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</si>
  <si>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</si>
  <si>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</si>
  <si>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</si>
  <si>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</si>
  <si>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</si>
  <si>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</si>
  <si>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</si>
  <si>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</si>
  <si>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</si>
  <si>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</si>
  <si>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</si>
  <si>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</si>
  <si>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</si>
  <si>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</si>
  <si>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</si>
  <si>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</si>
  <si>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</si>
  <si>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</si>
  <si>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</si>
  <si>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</si>
  <si>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</si>
  <si>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</si>
  <si>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</si>
  <si>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</si>
  <si>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</si>
  <si>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Avg</t>
  </si>
  <si>
    <t>SD</t>
  </si>
  <si>
    <t>Avg w/o 13</t>
  </si>
  <si>
    <t>SD w/o 13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</si>
  <si>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</si>
  <si>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</si>
  <si>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</si>
  <si>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</si>
  <si>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</si>
  <si>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</si>
  <si>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</si>
  <si>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</si>
  <si>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</si>
  <si>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</si>
  <si>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</si>
  <si>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</si>
  <si>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</si>
  <si>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</si>
  <si>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</si>
  <si>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</si>
  <si>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</si>
  <si>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</si>
  <si>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</si>
  <si>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</si>
  <si>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</si>
  <si>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</si>
  <si>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</si>
  <si>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</si>
  <si>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</si>
  <si>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</si>
  <si>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RESIDUAL OUTPUT</t>
  </si>
  <si>
    <t>Observation</t>
  </si>
  <si>
    <t>Predicted Y</t>
  </si>
  <si>
    <t>Residuals</t>
  </si>
  <si>
    <t>ln x 1</t>
  </si>
  <si>
    <t>ln x 2</t>
  </si>
  <si>
    <t>Correlation</t>
  </si>
  <si>
    <t>X1, Y</t>
  </si>
  <si>
    <t>X1, ln Y</t>
  </si>
  <si>
    <t>X2, ln Y</t>
  </si>
  <si>
    <t>lnx1, lny</t>
  </si>
  <si>
    <t>lnx2, lny</t>
  </si>
  <si>
    <t>lny</t>
  </si>
  <si>
    <t>X2, 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</si>
</sst>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Oxide X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SemiCondData!$R$2:$R$23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axId val="80635008"/>
        <c:axId val="80636544"/>
      </c:scatterChart>
      <c:valAx>
        <c:axId val="80635008"/>
        <c:scaling>
          <c:orientation val="minMax"/>
        </c:scaling>
        <c:axPos val="b"/>
        <c:numFmt formatCode="General" sourceLinked="1"/>
        <c:tickLblPos val="nextTo"/>
        <c:crossAx val="80636544"/>
        <c:crosses val="autoZero"/>
        <c:crossBetween val="midCat"/>
      </c:valAx>
      <c:valAx>
        <c:axId val="80636544"/>
        <c:scaling>
          <c:orientation val="minMax"/>
        </c:scaling>
        <c:axPos val="l"/>
        <c:majorGridlines/>
        <c:numFmt formatCode="General" sourceLinked="1"/>
        <c:tickLblPos val="nextTo"/>
        <c:crossAx val="80635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Deposition Time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SemiCondData!$R$2:$R$23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axId val="80664832"/>
        <c:axId val="80670720"/>
      </c:scatterChart>
      <c:valAx>
        <c:axId val="80664832"/>
        <c:scaling>
          <c:orientation val="minMax"/>
        </c:scaling>
        <c:axPos val="b"/>
        <c:numFmt formatCode="General" sourceLinked="1"/>
        <c:tickLblPos val="nextTo"/>
        <c:crossAx val="80670720"/>
        <c:crosses val="autoZero"/>
        <c:crossBetween val="midCat"/>
      </c:valAx>
      <c:valAx>
        <c:axId val="80670720"/>
        <c:scaling>
          <c:orientation val="minMax"/>
        </c:scaling>
        <c:axPos val="l"/>
        <c:majorGridlines/>
        <c:numFmt formatCode="General" sourceLinked="1"/>
        <c:tickLblPos val="nextTo"/>
        <c:crossAx val="806648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'lny + x'!$C$26:$C$47</c:f>
              <c:numCache>
                <c:formatCode>General</c:formatCode>
                <c:ptCount val="22"/>
                <c:pt idx="0">
                  <c:v>2.7358848060076824E-2</c:v>
                </c:pt>
                <c:pt idx="1">
                  <c:v>7.8340911516272094E-2</c:v>
                </c:pt>
                <c:pt idx="2">
                  <c:v>6.035228568102724E-2</c:v>
                </c:pt>
                <c:pt idx="3">
                  <c:v>-8.3292600873596356E-2</c:v>
                </c:pt>
                <c:pt idx="4">
                  <c:v>-2.0545253201321501E-2</c:v>
                </c:pt>
                <c:pt idx="5">
                  <c:v>-2.2714801901914328E-2</c:v>
                </c:pt>
                <c:pt idx="6">
                  <c:v>-3.0471878953017395E-2</c:v>
                </c:pt>
                <c:pt idx="7">
                  <c:v>-0.3233746760465408</c:v>
                </c:pt>
                <c:pt idx="8">
                  <c:v>1.1716380219543687E-2</c:v>
                </c:pt>
                <c:pt idx="9">
                  <c:v>-6.6028957890109208E-2</c:v>
                </c:pt>
                <c:pt idx="10">
                  <c:v>5.5071494628442075E-2</c:v>
                </c:pt>
                <c:pt idx="11">
                  <c:v>-3.4499686368543614E-2</c:v>
                </c:pt>
                <c:pt idx="12">
                  <c:v>-8.1668693056671238E-2</c:v>
                </c:pt>
                <c:pt idx="13">
                  <c:v>7.67389041403721E-4</c:v>
                </c:pt>
                <c:pt idx="14">
                  <c:v>3.4833867590746692E-2</c:v>
                </c:pt>
                <c:pt idx="15">
                  <c:v>6.6360297843409022E-2</c:v>
                </c:pt>
                <c:pt idx="16">
                  <c:v>-1.9423966094329614E-3</c:v>
                </c:pt>
                <c:pt idx="17">
                  <c:v>1.7678506561825458E-2</c:v>
                </c:pt>
                <c:pt idx="18">
                  <c:v>8.6300676328692205E-3</c:v>
                </c:pt>
                <c:pt idx="19">
                  <c:v>0.12264626337035089</c:v>
                </c:pt>
                <c:pt idx="20">
                  <c:v>0.1273608396657675</c:v>
                </c:pt>
                <c:pt idx="21">
                  <c:v>5.3421793089438729E-2</c:v>
                </c:pt>
              </c:numCache>
            </c:numRef>
          </c:yVal>
        </c:ser>
        <c:axId val="80707584"/>
        <c:axId val="80709504"/>
      </c:scatterChart>
      <c:valAx>
        <c:axId val="8070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80709504"/>
        <c:crosses val="autoZero"/>
        <c:crossBetween val="midCat"/>
      </c:valAx>
      <c:valAx>
        <c:axId val="807095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070758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18821467629046376"/>
          <c:y val="0.27113900366414595"/>
          <c:w val="0.74557879483814549"/>
          <c:h val="0.54928977937163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'lny + x'!$C$26:$C$47</c:f>
              <c:numCache>
                <c:formatCode>General</c:formatCode>
                <c:ptCount val="22"/>
                <c:pt idx="0">
                  <c:v>2.7358848060076824E-2</c:v>
                </c:pt>
                <c:pt idx="1">
                  <c:v>7.8340911516272094E-2</c:v>
                </c:pt>
                <c:pt idx="2">
                  <c:v>6.035228568102724E-2</c:v>
                </c:pt>
                <c:pt idx="3">
                  <c:v>-8.3292600873596356E-2</c:v>
                </c:pt>
                <c:pt idx="4">
                  <c:v>-2.0545253201321501E-2</c:v>
                </c:pt>
                <c:pt idx="5">
                  <c:v>-2.2714801901914328E-2</c:v>
                </c:pt>
                <c:pt idx="6">
                  <c:v>-3.0471878953017395E-2</c:v>
                </c:pt>
                <c:pt idx="7">
                  <c:v>-0.3233746760465408</c:v>
                </c:pt>
                <c:pt idx="8">
                  <c:v>1.1716380219543687E-2</c:v>
                </c:pt>
                <c:pt idx="9">
                  <c:v>-6.6028957890109208E-2</c:v>
                </c:pt>
                <c:pt idx="10">
                  <c:v>5.5071494628442075E-2</c:v>
                </c:pt>
                <c:pt idx="11">
                  <c:v>-3.4499686368543614E-2</c:v>
                </c:pt>
                <c:pt idx="12">
                  <c:v>-8.1668693056671238E-2</c:v>
                </c:pt>
                <c:pt idx="13">
                  <c:v>7.67389041403721E-4</c:v>
                </c:pt>
                <c:pt idx="14">
                  <c:v>3.4833867590746692E-2</c:v>
                </c:pt>
                <c:pt idx="15">
                  <c:v>6.6360297843409022E-2</c:v>
                </c:pt>
                <c:pt idx="16">
                  <c:v>-1.9423966094329614E-3</c:v>
                </c:pt>
                <c:pt idx="17">
                  <c:v>1.7678506561825458E-2</c:v>
                </c:pt>
                <c:pt idx="18">
                  <c:v>8.6300676328692205E-3</c:v>
                </c:pt>
                <c:pt idx="19">
                  <c:v>0.12264626337035089</c:v>
                </c:pt>
                <c:pt idx="20">
                  <c:v>0.1273608396657675</c:v>
                </c:pt>
                <c:pt idx="21">
                  <c:v>5.3421793089438729E-2</c:v>
                </c:pt>
              </c:numCache>
            </c:numRef>
          </c:yVal>
        </c:ser>
        <c:axId val="80717312"/>
        <c:axId val="80719232"/>
      </c:scatterChart>
      <c:valAx>
        <c:axId val="8071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80719232"/>
        <c:crosses val="autoZero"/>
        <c:crossBetween val="midCat"/>
      </c:valAx>
      <c:valAx>
        <c:axId val="807192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071731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SemiCondData!$V$2:$V$23</c:f>
              <c:numCache>
                <c:formatCode>General</c:formatCode>
                <c:ptCount val="22"/>
                <c:pt idx="0">
                  <c:v>6.9650803456014065</c:v>
                </c:pt>
                <c:pt idx="1">
                  <c:v>6.9555926083962971</c:v>
                </c:pt>
                <c:pt idx="2">
                  <c:v>6.9460139910992273</c:v>
                </c:pt>
                <c:pt idx="3">
                  <c:v>6.9334230257307148</c:v>
                </c:pt>
                <c:pt idx="4">
                  <c:v>6.9087547793152204</c:v>
                </c:pt>
                <c:pt idx="5">
                  <c:v>6.8936563546026353</c:v>
                </c:pt>
                <c:pt idx="6">
                  <c:v>7.2772477266314839</c:v>
                </c:pt>
                <c:pt idx="7">
                  <c:v>6.1268691841141854</c:v>
                </c:pt>
                <c:pt idx="8">
                  <c:v>7.1412451223504911</c:v>
                </c:pt>
                <c:pt idx="9">
                  <c:v>7.1569563646156364</c:v>
                </c:pt>
                <c:pt idx="10">
                  <c:v>7.1708884785125049</c:v>
                </c:pt>
                <c:pt idx="11">
                  <c:v>7.160069207596127</c:v>
                </c:pt>
                <c:pt idx="12">
                  <c:v>7.1701195434496281</c:v>
                </c:pt>
                <c:pt idx="13">
                  <c:v>7.1754897136242217</c:v>
                </c:pt>
                <c:pt idx="14">
                  <c:v>6.4488893941468577</c:v>
                </c:pt>
                <c:pt idx="15">
                  <c:v>6.4313310819334788</c:v>
                </c:pt>
                <c:pt idx="16">
                  <c:v>6.4345465187874531</c:v>
                </c:pt>
                <c:pt idx="17">
                  <c:v>6.4297194780391376</c:v>
                </c:pt>
                <c:pt idx="18">
                  <c:v>6.4183649359362116</c:v>
                </c:pt>
                <c:pt idx="19">
                  <c:v>6.4216222678065176</c:v>
                </c:pt>
                <c:pt idx="20">
                  <c:v>6.1696107324914564</c:v>
                </c:pt>
                <c:pt idx="21">
                  <c:v>7.3118861640771646</c:v>
                </c:pt>
              </c:numCache>
            </c:numRef>
          </c:xVal>
          <c:yVal>
            <c:numRef>
              <c:f>'lny + lnx'!$C$26:$C$47</c:f>
              <c:numCache>
                <c:formatCode>General</c:formatCode>
                <c:ptCount val="22"/>
                <c:pt idx="0">
                  <c:v>9.0351279854397504E-2</c:v>
                </c:pt>
                <c:pt idx="1">
                  <c:v>8.882793952930168E-2</c:v>
                </c:pt>
                <c:pt idx="2">
                  <c:v>0.13496174209065437</c:v>
                </c:pt>
                <c:pt idx="3">
                  <c:v>-6.8961252323376243E-3</c:v>
                </c:pt>
                <c:pt idx="4">
                  <c:v>5.0315892756110259E-2</c:v>
                </c:pt>
                <c:pt idx="5">
                  <c:v>-4.2032155747548927E-3</c:v>
                </c:pt>
                <c:pt idx="6">
                  <c:v>-0.11886079687877071</c:v>
                </c:pt>
                <c:pt idx="7">
                  <c:v>-0.40902260979092553</c:v>
                </c:pt>
                <c:pt idx="8">
                  <c:v>-5.5256789284614527E-3</c:v>
                </c:pt>
                <c:pt idx="9">
                  <c:v>-8.8552676272030784E-2</c:v>
                </c:pt>
                <c:pt idx="10">
                  <c:v>4.859146826033367E-2</c:v>
                </c:pt>
                <c:pt idx="11">
                  <c:v>-3.7158958890992189E-2</c:v>
                </c:pt>
                <c:pt idx="12">
                  <c:v>-8.7873130348454787E-2</c:v>
                </c:pt>
                <c:pt idx="13">
                  <c:v>-2.8315862253593505E-2</c:v>
                </c:pt>
                <c:pt idx="14">
                  <c:v>4.8132945692316298E-2</c:v>
                </c:pt>
                <c:pt idx="15">
                  <c:v>7.6393530288008549E-2</c:v>
                </c:pt>
                <c:pt idx="16">
                  <c:v>8.7005536100779324E-3</c:v>
                </c:pt>
                <c:pt idx="17">
                  <c:v>4.8345317969284984E-2</c:v>
                </c:pt>
                <c:pt idx="18">
                  <c:v>3.7093310569801474E-2</c:v>
                </c:pt>
                <c:pt idx="19">
                  <c:v>0.15174821592676668</c:v>
                </c:pt>
                <c:pt idx="20">
                  <c:v>5.5136536771287936E-2</c:v>
                </c:pt>
                <c:pt idx="21">
                  <c:v>-5.218967914800654E-2</c:v>
                </c:pt>
              </c:numCache>
            </c:numRef>
          </c:yVal>
        </c:ser>
        <c:axId val="80801152"/>
        <c:axId val="81466880"/>
      </c:scatterChart>
      <c:valAx>
        <c:axId val="80801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81466880"/>
        <c:crosses val="autoZero"/>
        <c:crossBetween val="midCat"/>
      </c:valAx>
      <c:valAx>
        <c:axId val="814668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080115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SemiCondData!$W$2:$W$23</c:f>
              <c:numCache>
                <c:formatCode>General</c:formatCode>
                <c:ptCount val="22"/>
                <c:pt idx="0">
                  <c:v>2.8903717578961645</c:v>
                </c:pt>
                <c:pt idx="1">
                  <c:v>3.5553480614894135</c:v>
                </c:pt>
                <c:pt idx="2">
                  <c:v>3.9512437185814275</c:v>
                </c:pt>
                <c:pt idx="3">
                  <c:v>3.9512437185814275</c:v>
                </c:pt>
                <c:pt idx="4">
                  <c:v>2.8903717578961645</c:v>
                </c:pt>
                <c:pt idx="5">
                  <c:v>3.5553480614894135</c:v>
                </c:pt>
                <c:pt idx="6">
                  <c:v>3.5553480614894135</c:v>
                </c:pt>
                <c:pt idx="7">
                  <c:v>3.5553480614894135</c:v>
                </c:pt>
                <c:pt idx="8">
                  <c:v>3.1354942159291497</c:v>
                </c:pt>
                <c:pt idx="9">
                  <c:v>3.1354942159291497</c:v>
                </c:pt>
                <c:pt idx="10">
                  <c:v>3.8501476017100584</c:v>
                </c:pt>
                <c:pt idx="11">
                  <c:v>3.8501476017100584</c:v>
                </c:pt>
                <c:pt idx="12">
                  <c:v>3.8501476017100584</c:v>
                </c:pt>
                <c:pt idx="13">
                  <c:v>3.1354942159291497</c:v>
                </c:pt>
                <c:pt idx="14">
                  <c:v>3.1354942159291497</c:v>
                </c:pt>
                <c:pt idx="15">
                  <c:v>3.1354942159291497</c:v>
                </c:pt>
                <c:pt idx="16">
                  <c:v>3.1354942159291497</c:v>
                </c:pt>
                <c:pt idx="17">
                  <c:v>3.8501476017100584</c:v>
                </c:pt>
                <c:pt idx="18">
                  <c:v>3.8501476017100584</c:v>
                </c:pt>
                <c:pt idx="19">
                  <c:v>3.8501476017100584</c:v>
                </c:pt>
                <c:pt idx="20">
                  <c:v>3.5553480614894135</c:v>
                </c:pt>
                <c:pt idx="21">
                  <c:v>3.5553480614894135</c:v>
                </c:pt>
              </c:numCache>
            </c:numRef>
          </c:xVal>
          <c:yVal>
            <c:numRef>
              <c:f>'lny + lnx'!$C$26:$C$47</c:f>
              <c:numCache>
                <c:formatCode>General</c:formatCode>
                <c:ptCount val="22"/>
                <c:pt idx="0">
                  <c:v>9.0351279854397504E-2</c:v>
                </c:pt>
                <c:pt idx="1">
                  <c:v>8.882793952930168E-2</c:v>
                </c:pt>
                <c:pt idx="2">
                  <c:v>0.13496174209065437</c:v>
                </c:pt>
                <c:pt idx="3">
                  <c:v>-6.8961252323376243E-3</c:v>
                </c:pt>
                <c:pt idx="4">
                  <c:v>5.0315892756110259E-2</c:v>
                </c:pt>
                <c:pt idx="5">
                  <c:v>-4.2032155747548927E-3</c:v>
                </c:pt>
                <c:pt idx="6">
                  <c:v>-0.11886079687877071</c:v>
                </c:pt>
                <c:pt idx="7">
                  <c:v>-0.40902260979092553</c:v>
                </c:pt>
                <c:pt idx="8">
                  <c:v>-5.5256789284614527E-3</c:v>
                </c:pt>
                <c:pt idx="9">
                  <c:v>-8.8552676272030784E-2</c:v>
                </c:pt>
                <c:pt idx="10">
                  <c:v>4.859146826033367E-2</c:v>
                </c:pt>
                <c:pt idx="11">
                  <c:v>-3.7158958890992189E-2</c:v>
                </c:pt>
                <c:pt idx="12">
                  <c:v>-8.7873130348454787E-2</c:v>
                </c:pt>
                <c:pt idx="13">
                  <c:v>-2.8315862253593505E-2</c:v>
                </c:pt>
                <c:pt idx="14">
                  <c:v>4.8132945692316298E-2</c:v>
                </c:pt>
                <c:pt idx="15">
                  <c:v>7.6393530288008549E-2</c:v>
                </c:pt>
                <c:pt idx="16">
                  <c:v>8.7005536100779324E-3</c:v>
                </c:pt>
                <c:pt idx="17">
                  <c:v>4.8345317969284984E-2</c:v>
                </c:pt>
                <c:pt idx="18">
                  <c:v>3.7093310569801474E-2</c:v>
                </c:pt>
                <c:pt idx="19">
                  <c:v>0.15174821592676668</c:v>
                </c:pt>
                <c:pt idx="20">
                  <c:v>5.5136536771287936E-2</c:v>
                </c:pt>
                <c:pt idx="21">
                  <c:v>-5.218967914800654E-2</c:v>
                </c:pt>
              </c:numCache>
            </c:numRef>
          </c:yVal>
        </c:ser>
        <c:axId val="81491072"/>
        <c:axId val="81492992"/>
      </c:scatterChart>
      <c:valAx>
        <c:axId val="81491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81492992"/>
        <c:crosses val="autoZero"/>
        <c:crossBetween val="midCat"/>
      </c:valAx>
      <c:valAx>
        <c:axId val="814929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149107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'y + x'!$C$26:$C$47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81521664"/>
        <c:axId val="81597568"/>
      </c:scatterChart>
      <c:valAx>
        <c:axId val="81521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81597568"/>
        <c:crosses val="autoZero"/>
        <c:crossBetween val="midCat"/>
      </c:valAx>
      <c:valAx>
        <c:axId val="815975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152166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18291967410323717"/>
          <c:y val="0.26453834359813916"/>
          <c:w val="0.75434601924759426"/>
          <c:h val="0.54928977937163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'y + x'!$C$26:$C$47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81646336"/>
        <c:axId val="81648256"/>
      </c:scatterChart>
      <c:valAx>
        <c:axId val="81646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81648256"/>
        <c:crosses val="autoZero"/>
        <c:crossBetween val="midCat"/>
      </c:valAx>
      <c:valAx>
        <c:axId val="816482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164633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24</xdr:row>
      <xdr:rowOff>152400</xdr:rowOff>
    </xdr:from>
    <xdr:to>
      <xdr:col>6</xdr:col>
      <xdr:colOff>590550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24</xdr:row>
      <xdr:rowOff>161925</xdr:rowOff>
    </xdr:from>
    <xdr:to>
      <xdr:col>14</xdr:col>
      <xdr:colOff>476250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22</xdr:row>
      <xdr:rowOff>152400</xdr:rowOff>
    </xdr:from>
    <xdr:to>
      <xdr:col>14</xdr:col>
      <xdr:colOff>438150</xdr:colOff>
      <xdr:row>32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20</xdr:row>
      <xdr:rowOff>142875</xdr:rowOff>
    </xdr:from>
    <xdr:to>
      <xdr:col>14</xdr:col>
      <xdr:colOff>514350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13</xdr:row>
      <xdr:rowOff>104775</xdr:rowOff>
    </xdr:from>
    <xdr:to>
      <xdr:col>16</xdr:col>
      <xdr:colOff>104775</xdr:colOff>
      <xdr:row>23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topLeftCell="E1" workbookViewId="0">
      <pane ySplit="1" topLeftCell="A2" activePane="bottomLeft" state="frozen"/>
      <selection activeCell="C1" sqref="C1"/>
      <selection pane="bottomLeft" activeCell="R27" sqref="R27"/>
    </sheetView>
  </sheetViews>
  <sheetFormatPr defaultRowHeight="15"/>
  <cols>
    <col min="2" max="2" width="15.42578125" bestFit="1" customWidth="1"/>
    <col min="3" max="3" width="18.28515625" customWidth="1"/>
    <col min="19" max="19" width="10.7109375" bestFit="1" customWidth="1"/>
    <col min="20" max="20" width="9.7109375" bestFit="1" customWidth="1"/>
  </cols>
  <sheetData>
    <row r="1" spans="1:24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38</v>
      </c>
      <c r="R1" t="s">
        <v>39</v>
      </c>
      <c r="S1" t="s">
        <v>40</v>
      </c>
      <c r="T1" t="s">
        <v>41</v>
      </c>
      <c r="V1" t="s">
        <v>72</v>
      </c>
      <c r="W1" t="s">
        <v>73</v>
      </c>
      <c r="X1" t="s">
        <v>80</v>
      </c>
    </row>
    <row r="2" spans="1:24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Q2">
        <f>AVERAGE(D2:P2)</f>
        <v>506</v>
      </c>
      <c r="R2">
        <f>STDEV(D2:P2)</f>
        <v>63.716821431497458</v>
      </c>
      <c r="S2">
        <f>AVERAGE(D2:O2)</f>
        <v>519.25</v>
      </c>
      <c r="T2">
        <f>STDEV(D2:O2)</f>
        <v>44.03536801667083</v>
      </c>
      <c r="V2">
        <f>LN(B2)</f>
        <v>6.9650803456014065</v>
      </c>
      <c r="W2">
        <f>LN(C2)</f>
        <v>2.8903717578961645</v>
      </c>
      <c r="X2">
        <f>LN(R2)</f>
        <v>4.1544486004250238</v>
      </c>
    </row>
    <row r="3" spans="1:24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Q3">
        <f t="shared" ref="Q3:Q23" si="0">AVERAGE(D3:P3)</f>
        <v>846.46153846153845</v>
      </c>
      <c r="R3">
        <f t="shared" ref="R3:R23" si="1">STDEV(D3:P3)</f>
        <v>85.44453891717815</v>
      </c>
      <c r="S3">
        <f t="shared" ref="S3:S23" si="2">AVERAGE(D3:O3)</f>
        <v>866.41666666666663</v>
      </c>
      <c r="T3">
        <f t="shared" ref="T3:T23" si="3">STDEV(D3:O3)</f>
        <v>48.137036078514285</v>
      </c>
      <c r="V3">
        <f t="shared" ref="V3:V23" si="4">LN(B3)</f>
        <v>6.9555926083962971</v>
      </c>
      <c r="W3">
        <f t="shared" ref="W3:W23" si="5">LN(C3)</f>
        <v>3.5553480614894135</v>
      </c>
      <c r="X3">
        <f t="shared" ref="X3:X22" si="6">LN(R3)</f>
        <v>4.4478674978314965</v>
      </c>
    </row>
    <row r="4" spans="1:24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Q4">
        <f t="shared" si="0"/>
        <v>1080.6153846153845</v>
      </c>
      <c r="R4">
        <f t="shared" si="1"/>
        <v>106.94510933304215</v>
      </c>
      <c r="S4">
        <f t="shared" si="2"/>
        <v>1103.75</v>
      </c>
      <c r="T4">
        <f t="shared" si="3"/>
        <v>69.905293075703497</v>
      </c>
      <c r="V4">
        <f t="shared" si="4"/>
        <v>6.9460139910992273</v>
      </c>
      <c r="W4">
        <f t="shared" si="5"/>
        <v>3.9512437185814275</v>
      </c>
      <c r="X4">
        <f t="shared" si="6"/>
        <v>4.6723157059465281</v>
      </c>
    </row>
    <row r="5" spans="1:24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Q5">
        <f t="shared" si="0"/>
        <v>1083.3846153846155</v>
      </c>
      <c r="R5">
        <f t="shared" si="1"/>
        <v>93.613156537545535</v>
      </c>
      <c r="S5">
        <f t="shared" si="2"/>
        <v>1101.5833333333333</v>
      </c>
      <c r="T5">
        <f t="shared" si="3"/>
        <v>69.736462789735654</v>
      </c>
      <c r="V5">
        <f t="shared" si="4"/>
        <v>6.9334230257307148</v>
      </c>
      <c r="W5">
        <f t="shared" si="5"/>
        <v>3.9512437185814275</v>
      </c>
      <c r="X5">
        <f t="shared" si="6"/>
        <v>4.5391709349042957</v>
      </c>
    </row>
    <row r="6" spans="1:24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Q6">
        <f t="shared" si="0"/>
        <v>525.38461538461536</v>
      </c>
      <c r="R6">
        <f t="shared" si="1"/>
        <v>63.649480832575655</v>
      </c>
      <c r="S6">
        <f t="shared" si="2"/>
        <v>537.41666666666663</v>
      </c>
      <c r="T6">
        <f t="shared" si="3"/>
        <v>48.646140337101315</v>
      </c>
      <c r="V6">
        <f t="shared" si="4"/>
        <v>6.9087547793152204</v>
      </c>
      <c r="W6">
        <f t="shared" si="5"/>
        <v>2.8903717578961645</v>
      </c>
      <c r="X6">
        <f t="shared" si="6"/>
        <v>4.1533911683727531</v>
      </c>
    </row>
    <row r="7" spans="1:24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Q7">
        <f t="shared" si="0"/>
        <v>890.61538461538464</v>
      </c>
      <c r="R7">
        <f t="shared" si="1"/>
        <v>81.263499864676874</v>
      </c>
      <c r="S7">
        <f t="shared" si="2"/>
        <v>907.58333333333337</v>
      </c>
      <c r="T7">
        <f t="shared" si="3"/>
        <v>55.865843090768507</v>
      </c>
      <c r="V7">
        <f t="shared" si="4"/>
        <v>6.8936563546026353</v>
      </c>
      <c r="W7">
        <f t="shared" si="5"/>
        <v>3.5553480614894135</v>
      </c>
      <c r="X7">
        <f t="shared" si="6"/>
        <v>4.3976969595887407</v>
      </c>
    </row>
    <row r="8" spans="1:24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Q8">
        <f t="shared" si="0"/>
        <v>745.76923076923072</v>
      </c>
      <c r="R8">
        <f t="shared" si="1"/>
        <v>55.567007366712957</v>
      </c>
      <c r="S8">
        <f t="shared" si="2"/>
        <v>757.5</v>
      </c>
      <c r="T8">
        <f t="shared" si="3"/>
        <v>37.640645342743284</v>
      </c>
      <c r="V8">
        <f t="shared" si="4"/>
        <v>7.2772477266314839</v>
      </c>
      <c r="W8">
        <f t="shared" si="5"/>
        <v>3.5553480614894135</v>
      </c>
      <c r="X8">
        <f t="shared" si="6"/>
        <v>4.0175896324444</v>
      </c>
    </row>
    <row r="9" spans="1:24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Q9">
        <f t="shared" si="0"/>
        <v>1192.9230769230769</v>
      </c>
      <c r="R9">
        <f t="shared" si="1"/>
        <v>92.157891268610285</v>
      </c>
      <c r="S9">
        <f t="shared" si="2"/>
        <v>1200.9166666666667</v>
      </c>
      <c r="T9">
        <f t="shared" si="3"/>
        <v>91.427525528379789</v>
      </c>
      <c r="V9">
        <f t="shared" si="4"/>
        <v>6.1268691841141854</v>
      </c>
      <c r="W9">
        <f t="shared" si="5"/>
        <v>3.5553480614894135</v>
      </c>
      <c r="X9">
        <f t="shared" si="6"/>
        <v>4.5235033154858275</v>
      </c>
    </row>
    <row r="10" spans="1:24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Q10">
        <f t="shared" si="0"/>
        <v>611.53846153846155</v>
      </c>
      <c r="R10">
        <f t="shared" si="1"/>
        <v>56.995051517091511</v>
      </c>
      <c r="S10">
        <f t="shared" si="2"/>
        <v>623.58333333333337</v>
      </c>
      <c r="T10">
        <f t="shared" si="3"/>
        <v>38.552109559856511</v>
      </c>
      <c r="V10">
        <f t="shared" si="4"/>
        <v>7.1412451223504911</v>
      </c>
      <c r="W10">
        <f t="shared" si="5"/>
        <v>3.1354942159291497</v>
      </c>
      <c r="X10">
        <f t="shared" si="6"/>
        <v>4.042964448576245</v>
      </c>
    </row>
    <row r="11" spans="1:24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Q11">
        <f t="shared" si="0"/>
        <v>597.92307692307691</v>
      </c>
      <c r="R11">
        <f t="shared" si="1"/>
        <v>51.886834454836269</v>
      </c>
      <c r="S11">
        <f t="shared" si="2"/>
        <v>608.75</v>
      </c>
      <c r="T11">
        <f t="shared" si="3"/>
        <v>35.70109496665588</v>
      </c>
      <c r="V11">
        <f t="shared" si="4"/>
        <v>7.1569563646156364</v>
      </c>
      <c r="W11">
        <f t="shared" si="5"/>
        <v>3.1354942159291497</v>
      </c>
      <c r="X11">
        <f t="shared" si="6"/>
        <v>3.9490650866013755</v>
      </c>
    </row>
    <row r="12" spans="1:24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Q12">
        <f t="shared" si="0"/>
        <v>940.23076923076928</v>
      </c>
      <c r="R12">
        <f t="shared" si="1"/>
        <v>80.357693933804484</v>
      </c>
      <c r="S12">
        <f t="shared" si="2"/>
        <v>957.5</v>
      </c>
      <c r="T12">
        <f t="shared" si="3"/>
        <v>53.056573579529235</v>
      </c>
      <c r="V12">
        <f t="shared" si="4"/>
        <v>7.1708884785125049</v>
      </c>
      <c r="W12">
        <f t="shared" si="5"/>
        <v>3.8501476017100584</v>
      </c>
      <c r="X12">
        <f t="shared" si="6"/>
        <v>4.386487842842647</v>
      </c>
    </row>
    <row r="13" spans="1:24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Q13">
        <f t="shared" si="0"/>
        <v>931.92307692307691</v>
      </c>
      <c r="R13">
        <f t="shared" si="1"/>
        <v>74.308435522110557</v>
      </c>
      <c r="S13">
        <f t="shared" si="2"/>
        <v>947.25</v>
      </c>
      <c r="T13">
        <f t="shared" si="3"/>
        <v>51.886458208809607</v>
      </c>
      <c r="V13">
        <f t="shared" si="4"/>
        <v>7.160069207596127</v>
      </c>
      <c r="W13">
        <f t="shared" si="5"/>
        <v>3.8501476017100584</v>
      </c>
      <c r="X13">
        <f t="shared" si="6"/>
        <v>4.3082244785513124</v>
      </c>
    </row>
    <row r="14" spans="1:24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Q14">
        <f t="shared" si="0"/>
        <v>936.30769230769226</v>
      </c>
      <c r="R14">
        <f t="shared" si="1"/>
        <v>70.144356645640627</v>
      </c>
      <c r="S14">
        <f t="shared" si="2"/>
        <v>950.33333333333337</v>
      </c>
      <c r="T14">
        <f t="shared" si="3"/>
        <v>50.771024902959297</v>
      </c>
      <c r="V14">
        <f t="shared" si="4"/>
        <v>7.1701195434496281</v>
      </c>
      <c r="W14">
        <f t="shared" si="5"/>
        <v>3.8501476017100584</v>
      </c>
      <c r="X14">
        <f t="shared" si="6"/>
        <v>4.2505553563507945</v>
      </c>
    </row>
    <row r="15" spans="1:24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Q15">
        <f t="shared" si="0"/>
        <v>583.76923076923072</v>
      </c>
      <c r="R15">
        <f t="shared" si="1"/>
        <v>54.406117680143879</v>
      </c>
      <c r="S15">
        <f t="shared" si="2"/>
        <v>595.41666666666663</v>
      </c>
      <c r="T15">
        <f t="shared" si="3"/>
        <v>36.127195330170188</v>
      </c>
      <c r="V15">
        <f t="shared" si="4"/>
        <v>7.1754897136242217</v>
      </c>
      <c r="W15">
        <f t="shared" si="5"/>
        <v>3.1354942159291497</v>
      </c>
      <c r="X15">
        <f t="shared" si="6"/>
        <v>3.9964766048946285</v>
      </c>
    </row>
    <row r="16" spans="1:24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Q16">
        <f t="shared" si="0"/>
        <v>775.92307692307691</v>
      </c>
      <c r="R16">
        <f t="shared" si="1"/>
        <v>97.100001320341136</v>
      </c>
      <c r="S16">
        <f t="shared" si="2"/>
        <v>793.5</v>
      </c>
      <c r="T16">
        <f t="shared" si="3"/>
        <v>76.838082414196862</v>
      </c>
      <c r="V16">
        <f t="shared" si="4"/>
        <v>6.4488893941468577</v>
      </c>
      <c r="W16">
        <f t="shared" si="5"/>
        <v>3.1354942159291497</v>
      </c>
      <c r="X16">
        <f t="shared" si="6"/>
        <v>4.5757413888950254</v>
      </c>
    </row>
    <row r="17" spans="1:24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Q17">
        <f t="shared" si="0"/>
        <v>734.07692307692309</v>
      </c>
      <c r="R17">
        <f t="shared" si="1"/>
        <v>101.10428736248981</v>
      </c>
      <c r="S17">
        <f t="shared" si="2"/>
        <v>754.33333333333337</v>
      </c>
      <c r="T17">
        <f t="shared" si="3"/>
        <v>73.022205008082665</v>
      </c>
      <c r="V17">
        <f t="shared" si="4"/>
        <v>6.4313310819334788</v>
      </c>
      <c r="W17">
        <f t="shared" si="5"/>
        <v>3.1354942159291497</v>
      </c>
      <c r="X17">
        <f t="shared" si="6"/>
        <v>4.6161525322735573</v>
      </c>
    </row>
    <row r="18" spans="1:24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Q18">
        <f t="shared" si="0"/>
        <v>770.46153846153845</v>
      </c>
      <c r="R18">
        <f t="shared" si="1"/>
        <v>94.276733949063924</v>
      </c>
      <c r="S18">
        <f t="shared" si="2"/>
        <v>788.66666666666663</v>
      </c>
      <c r="T18">
        <f t="shared" si="3"/>
        <v>70.681530740914326</v>
      </c>
      <c r="V18">
        <f t="shared" si="4"/>
        <v>6.4345465187874531</v>
      </c>
      <c r="W18">
        <f t="shared" si="5"/>
        <v>3.1354942159291497</v>
      </c>
      <c r="X18">
        <f t="shared" si="6"/>
        <v>4.5462344354341937</v>
      </c>
    </row>
    <row r="19" spans="1:24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Q19">
        <f t="shared" si="0"/>
        <v>1236.3076923076924</v>
      </c>
      <c r="R19">
        <f t="shared" si="1"/>
        <v>134.174255240082</v>
      </c>
      <c r="S19">
        <f t="shared" si="2"/>
        <v>1261.6666666666667</v>
      </c>
      <c r="T19">
        <f t="shared" si="3"/>
        <v>102.56380128160933</v>
      </c>
      <c r="V19">
        <f t="shared" si="4"/>
        <v>6.4297194780391376</v>
      </c>
      <c r="W19">
        <f t="shared" si="5"/>
        <v>3.8501476017100584</v>
      </c>
      <c r="X19">
        <f t="shared" si="6"/>
        <v>4.899139367386649</v>
      </c>
    </row>
    <row r="20" spans="1:24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Q20">
        <f t="shared" si="0"/>
        <v>1241.3846153846155</v>
      </c>
      <c r="R20">
        <f t="shared" si="1"/>
        <v>133.71956878827797</v>
      </c>
      <c r="S20">
        <f t="shared" si="2"/>
        <v>1267.5833333333333</v>
      </c>
      <c r="T20">
        <f t="shared" si="3"/>
        <v>98.855687594073629</v>
      </c>
      <c r="V20">
        <f t="shared" si="4"/>
        <v>6.4183649359362116</v>
      </c>
      <c r="W20">
        <f t="shared" si="5"/>
        <v>3.8501476017100584</v>
      </c>
      <c r="X20">
        <f t="shared" si="6"/>
        <v>4.8957448368105183</v>
      </c>
    </row>
    <row r="21" spans="1:24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Q21">
        <f t="shared" si="0"/>
        <v>1237.9230769230769</v>
      </c>
      <c r="R21">
        <f t="shared" si="1"/>
        <v>149.62701490621157</v>
      </c>
      <c r="S21">
        <f t="shared" si="2"/>
        <v>1268.0833333333333</v>
      </c>
      <c r="T21">
        <f t="shared" si="3"/>
        <v>107.34604903034091</v>
      </c>
      <c r="V21">
        <f t="shared" si="4"/>
        <v>6.4216222678065176</v>
      </c>
      <c r="W21">
        <f t="shared" si="5"/>
        <v>3.8501476017100584</v>
      </c>
      <c r="X21">
        <f t="shared" si="6"/>
        <v>5.0081456301614784</v>
      </c>
    </row>
    <row r="22" spans="1:24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Q22">
        <f t="shared" si="0"/>
        <v>1153.6153846153845</v>
      </c>
      <c r="R22">
        <f t="shared" si="1"/>
        <v>142.32096265222611</v>
      </c>
      <c r="S22">
        <f t="shared" si="2"/>
        <v>1181.8333333333333</v>
      </c>
      <c r="T22">
        <f t="shared" si="3"/>
        <v>103.94389512296178</v>
      </c>
      <c r="V22">
        <f t="shared" si="4"/>
        <v>6.1696107324914564</v>
      </c>
      <c r="W22">
        <f t="shared" si="5"/>
        <v>3.5553480614894135</v>
      </c>
      <c r="X22">
        <f t="shared" si="6"/>
        <v>4.95808480733292</v>
      </c>
    </row>
    <row r="23" spans="1:24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Q23">
        <f t="shared" si="0"/>
        <v>711.84615384615381</v>
      </c>
      <c r="R23">
        <f t="shared" si="1"/>
        <v>57.991157592984251</v>
      </c>
      <c r="S23">
        <f t="shared" si="2"/>
        <v>724.5</v>
      </c>
      <c r="T23">
        <f t="shared" si="3"/>
        <v>37.388622479426694</v>
      </c>
      <c r="V23">
        <f t="shared" si="4"/>
        <v>7.3118861640771646</v>
      </c>
      <c r="W23">
        <f t="shared" si="5"/>
        <v>3.5553480614894135</v>
      </c>
      <c r="X23">
        <f>LN(R23)</f>
        <v>4.060290543630555</v>
      </c>
    </row>
    <row r="25" spans="1:24">
      <c r="R25" t="s">
        <v>74</v>
      </c>
    </row>
    <row r="26" spans="1:24">
      <c r="R26" t="s">
        <v>75</v>
      </c>
      <c r="S26">
        <f>CORREL(B2:B23,R2:R23)</f>
        <v>-0.80530287841878612</v>
      </c>
    </row>
    <row r="27" spans="1:24">
      <c r="R27" t="s">
        <v>81</v>
      </c>
      <c r="S27">
        <f>CORREL(C2:C23,R2:R23)</f>
        <v>0.47280156109215815</v>
      </c>
    </row>
    <row r="29" spans="1:24">
      <c r="R29" t="s">
        <v>76</v>
      </c>
      <c r="S29">
        <f>CORREL(B2:B23,X2:X23)</f>
        <v>-0.8249428696040837</v>
      </c>
    </row>
    <row r="30" spans="1:24">
      <c r="R30" t="s">
        <v>77</v>
      </c>
      <c r="S30">
        <f>CORREL(C2:C23,X2:X23)</f>
        <v>0.48891106243240573</v>
      </c>
    </row>
    <row r="32" spans="1:24">
      <c r="R32" t="s">
        <v>78</v>
      </c>
      <c r="S32">
        <f>CORREL(V2:V23,X2:X23)</f>
        <v>-0.80893837606197039</v>
      </c>
    </row>
    <row r="33" spans="18:19">
      <c r="R33" t="s">
        <v>79</v>
      </c>
      <c r="S33">
        <f>CORREL(W2:W23,X2:X23)</f>
        <v>0.48601181026287349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H9" sqref="H9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0.95979872491180818</v>
      </c>
    </row>
    <row r="5" spans="1:9">
      <c r="A5" s="1" t="s">
        <v>45</v>
      </c>
      <c r="B5" s="1">
        <v>0.92121359234233291</v>
      </c>
    </row>
    <row r="6" spans="1:9">
      <c r="A6" s="1" t="s">
        <v>46</v>
      </c>
      <c r="B6" s="1">
        <v>0.91292028627310484</v>
      </c>
    </row>
    <row r="7" spans="1:9">
      <c r="A7" s="1" t="s">
        <v>47</v>
      </c>
      <c r="B7" s="1">
        <v>9.7175601048009111E-2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2.0978629371791806</v>
      </c>
      <c r="D12" s="1">
        <v>1.0489314685895903</v>
      </c>
      <c r="E12" s="1">
        <v>111.0791745357679</v>
      </c>
      <c r="F12" s="1">
        <v>3.2831244026844821E-11</v>
      </c>
    </row>
    <row r="13" spans="1:9">
      <c r="A13" s="1" t="s">
        <v>51</v>
      </c>
      <c r="B13" s="1">
        <v>19</v>
      </c>
      <c r="C13" s="1">
        <v>0.17941885134179478</v>
      </c>
      <c r="D13" s="1">
        <v>9.4430974390418299E-3</v>
      </c>
      <c r="E13" s="1"/>
      <c r="F13" s="1"/>
    </row>
    <row r="14" spans="1:9" ht="15.75" thickBot="1">
      <c r="A14" s="2" t="s">
        <v>52</v>
      </c>
      <c r="B14" s="2">
        <v>21</v>
      </c>
      <c r="C14" s="2">
        <v>2.2772817885209755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4.7342996221270948</v>
      </c>
      <c r="C17" s="1">
        <v>9.0630049205766686E-2</v>
      </c>
      <c r="D17" s="1">
        <v>52.237637115018323</v>
      </c>
      <c r="E17" s="1">
        <v>5.4457643662469597E-22</v>
      </c>
      <c r="F17" s="1">
        <v>4.5446087494998952</v>
      </c>
      <c r="G17" s="1">
        <v>4.9239904947542943</v>
      </c>
      <c r="H17" s="1">
        <v>4.5446087494998952</v>
      </c>
      <c r="I17" s="1">
        <v>4.9239904947542943</v>
      </c>
    </row>
    <row r="18" spans="1:9">
      <c r="A18" s="1" t="s">
        <v>66</v>
      </c>
      <c r="B18" s="1">
        <v>-8.0770119326082062E-4</v>
      </c>
      <c r="C18" s="1">
        <v>6.2972396376701081E-5</v>
      </c>
      <c r="D18" s="1">
        <v>-12.826273728399178</v>
      </c>
      <c r="E18" s="1">
        <v>8.3472352644800856E-11</v>
      </c>
      <c r="F18" s="1">
        <v>-9.3950393335424931E-4</v>
      </c>
      <c r="G18" s="1">
        <v>-6.7589845316739193E-4</v>
      </c>
      <c r="H18" s="1">
        <v>-9.3950393335424931E-4</v>
      </c>
      <c r="I18" s="1">
        <v>-6.7589845316739193E-4</v>
      </c>
    </row>
    <row r="19" spans="1:9" ht="15.75" thickBot="1">
      <c r="A19" s="2" t="s">
        <v>67</v>
      </c>
      <c r="B19" s="2">
        <v>1.378587188339229E-2</v>
      </c>
      <c r="C19" s="2">
        <v>1.8095080126363948E-3</v>
      </c>
      <c r="D19" s="2">
        <v>7.6185746551664719</v>
      </c>
      <c r="E19" s="2">
        <v>3.435637223042358E-7</v>
      </c>
      <c r="F19" s="2">
        <v>9.9985280945392337E-3</v>
      </c>
      <c r="G19" s="2">
        <v>1.7573215672245346E-2</v>
      </c>
      <c r="H19" s="2">
        <v>9.9985280945392337E-3</v>
      </c>
      <c r="I19" s="2">
        <v>1.7573215672245346E-2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4.127089752364947</v>
      </c>
      <c r="C26" s="1">
        <v>2.7358848060076824E-2</v>
      </c>
    </row>
    <row r="27" spans="1:9">
      <c r="A27" s="1">
        <v>2</v>
      </c>
      <c r="B27" s="1">
        <v>4.3695265863152244</v>
      </c>
      <c r="C27" s="1">
        <v>7.8340911516272094E-2</v>
      </c>
    </row>
    <row r="28" spans="1:9">
      <c r="A28" s="1">
        <v>3</v>
      </c>
      <c r="B28" s="1">
        <v>4.6119634202655009</v>
      </c>
      <c r="C28" s="1">
        <v>6.035228568102724E-2</v>
      </c>
    </row>
    <row r="29" spans="1:9">
      <c r="A29" s="1">
        <v>4</v>
      </c>
      <c r="B29" s="1">
        <v>4.622463535777892</v>
      </c>
      <c r="C29" s="1">
        <v>-8.3292600873596356E-2</v>
      </c>
    </row>
    <row r="30" spans="1:9">
      <c r="A30" s="1">
        <v>5</v>
      </c>
      <c r="B30" s="1">
        <v>4.1739364215740746</v>
      </c>
      <c r="C30" s="1">
        <v>-2.0545253201321501E-2</v>
      </c>
    </row>
    <row r="31" spans="1:9">
      <c r="A31" s="1">
        <v>6</v>
      </c>
      <c r="B31" s="1">
        <v>4.4204117614906551</v>
      </c>
      <c r="C31" s="1">
        <v>-2.2714801901914328E-2</v>
      </c>
    </row>
    <row r="32" spans="1:9">
      <c r="A32" s="1">
        <v>7</v>
      </c>
      <c r="B32" s="1">
        <v>4.0480615113974174</v>
      </c>
      <c r="C32" s="1">
        <v>-3.0471878953017395E-2</v>
      </c>
    </row>
    <row r="33" spans="1:3">
      <c r="A33" s="1">
        <v>8</v>
      </c>
      <c r="B33" s="1">
        <v>4.8468779915323683</v>
      </c>
      <c r="C33" s="1">
        <v>-0.3233746760465408</v>
      </c>
    </row>
    <row r="34" spans="1:3">
      <c r="A34" s="1">
        <v>9</v>
      </c>
      <c r="B34" s="1">
        <v>4.0312480683567014</v>
      </c>
      <c r="C34" s="1">
        <v>1.1716380219543687E-2</v>
      </c>
    </row>
    <row r="35" spans="1:3">
      <c r="A35" s="1">
        <v>10</v>
      </c>
      <c r="B35" s="1">
        <v>4.0150940444914847</v>
      </c>
      <c r="C35" s="1">
        <v>-6.6028957890109208E-2</v>
      </c>
    </row>
    <row r="36" spans="1:3">
      <c r="A36" s="1">
        <v>11</v>
      </c>
      <c r="B36" s="1">
        <v>4.331416348214205</v>
      </c>
      <c r="C36" s="1">
        <v>5.5071494628442075E-2</v>
      </c>
    </row>
    <row r="37" spans="1:3">
      <c r="A37" s="1">
        <v>12</v>
      </c>
      <c r="B37" s="1">
        <v>4.342724164919856</v>
      </c>
      <c r="C37" s="1">
        <v>-3.4499686368543614E-2</v>
      </c>
    </row>
    <row r="38" spans="1:3">
      <c r="A38" s="1">
        <v>13</v>
      </c>
      <c r="B38" s="1">
        <v>4.3322240494074657</v>
      </c>
      <c r="C38" s="1">
        <v>-8.1668693056671238E-2</v>
      </c>
    </row>
    <row r="39" spans="1:3">
      <c r="A39" s="1">
        <v>14</v>
      </c>
      <c r="B39" s="1">
        <v>3.9957092158532248</v>
      </c>
      <c r="C39" s="1">
        <v>7.67389041403721E-4</v>
      </c>
    </row>
    <row r="40" spans="1:3">
      <c r="A40" s="1">
        <v>15</v>
      </c>
      <c r="B40" s="1">
        <v>4.5409075213042787</v>
      </c>
      <c r="C40" s="1">
        <v>3.4833867590746692E-2</v>
      </c>
    </row>
    <row r="41" spans="1:3">
      <c r="A41" s="1">
        <v>16</v>
      </c>
      <c r="B41" s="1">
        <v>4.5497922344301482</v>
      </c>
      <c r="C41" s="1">
        <v>6.6360297843409022E-2</v>
      </c>
    </row>
    <row r="42" spans="1:3">
      <c r="A42" s="1">
        <v>17</v>
      </c>
      <c r="B42" s="1">
        <v>4.5481768320436267</v>
      </c>
      <c r="C42" s="1">
        <v>-1.9423966094329614E-3</v>
      </c>
    </row>
    <row r="43" spans="1:3">
      <c r="A43" s="1">
        <v>18</v>
      </c>
      <c r="B43" s="1">
        <v>4.8814608608248236</v>
      </c>
      <c r="C43" s="1">
        <v>1.7678506561825458E-2</v>
      </c>
    </row>
    <row r="44" spans="1:3">
      <c r="A44" s="1">
        <v>19</v>
      </c>
      <c r="B44" s="1">
        <v>4.8871147691776491</v>
      </c>
      <c r="C44" s="1">
        <v>8.6300676328692205E-3</v>
      </c>
    </row>
    <row r="45" spans="1:3">
      <c r="A45" s="1">
        <v>20</v>
      </c>
      <c r="B45" s="1">
        <v>4.8854993667911275</v>
      </c>
      <c r="C45" s="1">
        <v>0.12264626337035089</v>
      </c>
    </row>
    <row r="46" spans="1:3">
      <c r="A46" s="1">
        <v>21</v>
      </c>
      <c r="B46" s="1">
        <v>4.8307239676671525</v>
      </c>
      <c r="C46" s="1">
        <v>0.1273608396657675</v>
      </c>
    </row>
    <row r="47" spans="1:3" ht="15.75" thickBot="1">
      <c r="A47" s="2">
        <v>22</v>
      </c>
      <c r="B47" s="2">
        <v>4.0068687505411162</v>
      </c>
      <c r="C47" s="2">
        <v>5.3421793089438729E-2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16" sqref="L16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8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0.93670372018639603</v>
      </c>
    </row>
    <row r="5" spans="1:9">
      <c r="A5" s="1" t="s">
        <v>45</v>
      </c>
      <c r="B5" s="1">
        <v>0.877413859411034</v>
      </c>
    </row>
    <row r="6" spans="1:9">
      <c r="A6" s="1" t="s">
        <v>46</v>
      </c>
      <c r="B6" s="1">
        <v>0.8645100551385112</v>
      </c>
    </row>
    <row r="7" spans="1:9">
      <c r="A7" s="1" t="s">
        <v>47</v>
      </c>
      <c r="B7" s="1">
        <v>0.12121385744306463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1.9981186030326512</v>
      </c>
      <c r="D12" s="1">
        <v>0.9990593015163256</v>
      </c>
      <c r="E12" s="1">
        <v>67.996525743915086</v>
      </c>
      <c r="F12" s="1">
        <v>2.1887342625351759E-9</v>
      </c>
    </row>
    <row r="13" spans="1:9">
      <c r="A13" s="1" t="s">
        <v>51</v>
      </c>
      <c r="B13" s="1">
        <v>19</v>
      </c>
      <c r="C13" s="1">
        <v>0.27916318548832431</v>
      </c>
      <c r="D13" s="1">
        <v>1.4692799236227594E-2</v>
      </c>
      <c r="E13" s="1"/>
      <c r="F13" s="1"/>
    </row>
    <row r="14" spans="1:9" ht="15.75" thickBot="1">
      <c r="A14" s="2" t="s">
        <v>52</v>
      </c>
      <c r="B14" s="2">
        <v>21</v>
      </c>
      <c r="C14" s="2">
        <v>2.2772817885209755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7.6305633220582276</v>
      </c>
      <c r="C17" s="1">
        <v>0.54360441708564722</v>
      </c>
      <c r="D17" s="1">
        <v>14.036978144818862</v>
      </c>
      <c r="E17" s="1">
        <v>1.7579810028468457E-11</v>
      </c>
      <c r="F17" s="1">
        <v>6.492786203490633</v>
      </c>
      <c r="G17" s="1">
        <v>8.7683404406258223</v>
      </c>
      <c r="H17" s="1">
        <v>6.492786203490633</v>
      </c>
      <c r="I17" s="1">
        <v>8.7683404406258223</v>
      </c>
    </row>
    <row r="18" spans="1:9">
      <c r="A18" s="1" t="s">
        <v>66</v>
      </c>
      <c r="B18" s="1">
        <v>-0.69201177397796498</v>
      </c>
      <c r="C18" s="1">
        <v>6.9415818986722611E-2</v>
      </c>
      <c r="D18" s="1">
        <v>-9.9690788652991085</v>
      </c>
      <c r="E18" s="1">
        <v>5.5321125782855558E-9</v>
      </c>
      <c r="F18" s="1">
        <v>-0.83730075255754732</v>
      </c>
      <c r="G18" s="1">
        <v>-0.54672279539838264</v>
      </c>
      <c r="H18" s="1">
        <v>-0.83730075255754732</v>
      </c>
      <c r="I18" s="1">
        <v>-0.54672279539838264</v>
      </c>
    </row>
    <row r="19" spans="1:9" ht="15.75" thickBot="1">
      <c r="A19" s="2" t="s">
        <v>67</v>
      </c>
      <c r="B19" s="2">
        <v>0.43366449348489483</v>
      </c>
      <c r="C19" s="2">
        <v>7.3758761104718254E-2</v>
      </c>
      <c r="D19" s="2">
        <v>5.8794980689711434</v>
      </c>
      <c r="E19" s="2">
        <v>1.1607065839337657E-5</v>
      </c>
      <c r="F19" s="2">
        <v>0.27928563260521994</v>
      </c>
      <c r="G19" s="2">
        <v>0.58804335436456978</v>
      </c>
      <c r="H19" s="2">
        <v>0.27928563260521994</v>
      </c>
      <c r="I19" s="2">
        <v>0.58804335436456978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4.0640973205706263</v>
      </c>
      <c r="C26" s="1">
        <v>9.0351279854397504E-2</v>
      </c>
    </row>
    <row r="27" spans="1:9">
      <c r="A27" s="1">
        <v>2</v>
      </c>
      <c r="B27" s="1">
        <v>4.3590395583021948</v>
      </c>
      <c r="C27" s="1">
        <v>8.882793952930168E-2</v>
      </c>
    </row>
    <row r="28" spans="1:9">
      <c r="A28" s="1">
        <v>3</v>
      </c>
      <c r="B28" s="1">
        <v>4.5373539638558738</v>
      </c>
      <c r="C28" s="1">
        <v>0.13496174209065437</v>
      </c>
    </row>
    <row r="29" spans="1:9">
      <c r="A29" s="1">
        <v>4</v>
      </c>
      <c r="B29" s="1">
        <v>4.5460670601366333</v>
      </c>
      <c r="C29" s="1">
        <v>-6.8961252323376243E-3</v>
      </c>
    </row>
    <row r="30" spans="1:9">
      <c r="A30" s="1">
        <v>5</v>
      </c>
      <c r="B30" s="1">
        <v>4.1030752756166429</v>
      </c>
      <c r="C30" s="1">
        <v>5.0315892756110259E-2</v>
      </c>
    </row>
    <row r="31" spans="1:9">
      <c r="A31" s="1">
        <v>6</v>
      </c>
      <c r="B31" s="1">
        <v>4.4019001751634956</v>
      </c>
      <c r="C31" s="1">
        <v>-4.2032155747548927E-3</v>
      </c>
    </row>
    <row r="32" spans="1:9">
      <c r="A32" s="1">
        <v>7</v>
      </c>
      <c r="B32" s="1">
        <v>4.1364504293231708</v>
      </c>
      <c r="C32" s="1">
        <v>-0.11886079687877071</v>
      </c>
    </row>
    <row r="33" spans="1:3">
      <c r="A33" s="1">
        <v>8</v>
      </c>
      <c r="B33" s="1">
        <v>4.932525925276753</v>
      </c>
      <c r="C33" s="1">
        <v>-0.40902260979092553</v>
      </c>
    </row>
    <row r="34" spans="1:3">
      <c r="A34" s="1">
        <v>9</v>
      </c>
      <c r="B34" s="1">
        <v>4.0484901275047065</v>
      </c>
      <c r="C34" s="1">
        <v>-5.5256789284614527E-3</v>
      </c>
    </row>
    <row r="35" spans="1:3">
      <c r="A35" s="1">
        <v>10</v>
      </c>
      <c r="B35" s="1">
        <v>4.0376177628734062</v>
      </c>
      <c r="C35" s="1">
        <v>-8.8552676272030784E-2</v>
      </c>
    </row>
    <row r="36" spans="1:3">
      <c r="A36" s="1">
        <v>11</v>
      </c>
      <c r="B36" s="1">
        <v>4.3378963745823134</v>
      </c>
      <c r="C36" s="1">
        <v>4.859146826033367E-2</v>
      </c>
    </row>
    <row r="37" spans="1:3">
      <c r="A37" s="1">
        <v>12</v>
      </c>
      <c r="B37" s="1">
        <v>4.3453834374423046</v>
      </c>
      <c r="C37" s="1">
        <v>-3.7158958890992189E-2</v>
      </c>
    </row>
    <row r="38" spans="1:3">
      <c r="A38" s="1">
        <v>13</v>
      </c>
      <c r="B38" s="1">
        <v>4.3384284866992493</v>
      </c>
      <c r="C38" s="1">
        <v>-8.7873130348454787E-2</v>
      </c>
    </row>
    <row r="39" spans="1:3">
      <c r="A39" s="1">
        <v>14</v>
      </c>
      <c r="B39" s="1">
        <v>4.024792467148222</v>
      </c>
      <c r="C39" s="1">
        <v>-2.8315862253593505E-2</v>
      </c>
    </row>
    <row r="40" spans="1:3">
      <c r="A40" s="1">
        <v>15</v>
      </c>
      <c r="B40" s="1">
        <v>4.5276084432027091</v>
      </c>
      <c r="C40" s="1">
        <v>4.8132945692316298E-2</v>
      </c>
    </row>
    <row r="41" spans="1:3">
      <c r="A41" s="1">
        <v>16</v>
      </c>
      <c r="B41" s="1">
        <v>4.5397590019855487</v>
      </c>
      <c r="C41" s="1">
        <v>7.6393530288008549E-2</v>
      </c>
    </row>
    <row r="42" spans="1:3">
      <c r="A42" s="1">
        <v>17</v>
      </c>
      <c r="B42" s="1">
        <v>4.5375338818241158</v>
      </c>
      <c r="C42" s="1">
        <v>8.7005536100779324E-3</v>
      </c>
    </row>
    <row r="43" spans="1:3">
      <c r="A43" s="1">
        <v>18</v>
      </c>
      <c r="B43" s="1">
        <v>4.850794049417364</v>
      </c>
      <c r="C43" s="1">
        <v>4.8345317969284984E-2</v>
      </c>
    </row>
    <row r="44" spans="1:3">
      <c r="A44" s="1">
        <v>19</v>
      </c>
      <c r="B44" s="1">
        <v>4.8586515262407168</v>
      </c>
      <c r="C44" s="1">
        <v>3.7093310569801474E-2</v>
      </c>
    </row>
    <row r="45" spans="1:3">
      <c r="A45" s="1">
        <v>20</v>
      </c>
      <c r="B45" s="1">
        <v>4.8563974142347117</v>
      </c>
      <c r="C45" s="1">
        <v>0.15174821592676668</v>
      </c>
    </row>
    <row r="46" spans="1:3">
      <c r="A46" s="1">
        <v>21</v>
      </c>
      <c r="B46" s="1">
        <v>4.9029482705616321</v>
      </c>
      <c r="C46" s="1">
        <v>5.5136536771287936E-2</v>
      </c>
    </row>
    <row r="47" spans="1:3" ht="15.75" thickBot="1">
      <c r="A47" s="2">
        <v>22</v>
      </c>
      <c r="B47" s="2">
        <v>4.1124802227785615</v>
      </c>
      <c r="C47" s="2">
        <v>-5.218967914800654E-2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E32" sqref="E32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0.9346713840093801</v>
      </c>
    </row>
    <row r="5" spans="1:9">
      <c r="A5" s="1" t="s">
        <v>45</v>
      </c>
      <c r="B5" s="1">
        <v>0.87361059608600999</v>
      </c>
    </row>
    <row r="6" spans="1:9">
      <c r="A6" s="1" t="s">
        <v>46</v>
      </c>
      <c r="B6" s="1">
        <v>0.86030644830558989</v>
      </c>
    </row>
    <row r="7" spans="1:9">
      <c r="A7" s="1" t="s">
        <v>47</v>
      </c>
      <c r="B7" s="1">
        <v>11.188113005771443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16438.966747430357</v>
      </c>
      <c r="D12" s="1">
        <v>8219.4833737151785</v>
      </c>
      <c r="E12" s="1">
        <v>65.664528875101794</v>
      </c>
      <c r="F12" s="1">
        <v>2.9258450545495255E-9</v>
      </c>
    </row>
    <row r="13" spans="1:9">
      <c r="A13" s="1" t="s">
        <v>51</v>
      </c>
      <c r="B13" s="1">
        <v>19</v>
      </c>
      <c r="C13" s="1">
        <v>2378.3035799683303</v>
      </c>
      <c r="D13" s="1">
        <v>125.17387262991213</v>
      </c>
      <c r="E13" s="1"/>
      <c r="F13" s="1"/>
    </row>
    <row r="14" spans="1:9" ht="15.75" thickBot="1">
      <c r="A14" s="2" t="s">
        <v>52</v>
      </c>
      <c r="B14" s="2">
        <v>21</v>
      </c>
      <c r="C14" s="2">
        <v>18817.270327398688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115.86316398131322</v>
      </c>
      <c r="C17" s="1">
        <v>10.434504353945728</v>
      </c>
      <c r="D17" s="1">
        <v>11.103849311012118</v>
      </c>
      <c r="E17" s="1">
        <v>9.4990773187008093E-10</v>
      </c>
      <c r="F17" s="1">
        <v>94.023495420189505</v>
      </c>
      <c r="G17" s="1">
        <v>137.70283254243694</v>
      </c>
      <c r="H17" s="1">
        <v>94.023495420189505</v>
      </c>
      <c r="I17" s="1">
        <v>137.70283254243694</v>
      </c>
    </row>
    <row r="18" spans="1:9">
      <c r="A18" s="1" t="s">
        <v>66</v>
      </c>
      <c r="B18" s="1">
        <v>-7.1672263218553953E-2</v>
      </c>
      <c r="C18" s="1">
        <v>7.2501973675335261E-3</v>
      </c>
      <c r="D18" s="1">
        <v>-9.8855602937794824</v>
      </c>
      <c r="E18" s="1">
        <v>6.3331148436357672E-9</v>
      </c>
      <c r="F18" s="1">
        <v>-8.6847100674996056E-2</v>
      </c>
      <c r="G18" s="1">
        <v>-5.649742576211185E-2</v>
      </c>
      <c r="H18" s="1">
        <v>-8.6847100674996056E-2</v>
      </c>
      <c r="I18" s="1">
        <v>-5.649742576211185E-2</v>
      </c>
    </row>
    <row r="19" spans="1:9" ht="15.75" thickBot="1">
      <c r="A19" s="2" t="s">
        <v>67</v>
      </c>
      <c r="B19" s="2">
        <v>1.2119013796187972</v>
      </c>
      <c r="C19" s="2">
        <v>0.20833398416772289</v>
      </c>
      <c r="D19" s="2">
        <v>5.8171084494939382</v>
      </c>
      <c r="E19" s="2">
        <v>1.3266239595520453E-5</v>
      </c>
      <c r="F19" s="2">
        <v>0.77585334035367048</v>
      </c>
      <c r="G19" s="2">
        <v>1.6479494188839239</v>
      </c>
      <c r="H19" s="2">
        <v>0.77585334035367048</v>
      </c>
      <c r="I19" s="2">
        <v>1.6479494188839239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61.776462066002935</v>
      </c>
      <c r="C26" s="1">
        <v>1.9403593654945226</v>
      </c>
    </row>
    <row r="27" spans="1:9">
      <c r="A27" s="1">
        <v>2</v>
      </c>
      <c r="B27" s="1">
        <v>83.095508151708017</v>
      </c>
      <c r="C27" s="1">
        <v>2.3490307654701326</v>
      </c>
    </row>
    <row r="28" spans="1:9">
      <c r="A28" s="1">
        <v>3</v>
      </c>
      <c r="B28" s="1">
        <v>104.41455423741311</v>
      </c>
      <c r="C28" s="1">
        <v>2.5305550956290404</v>
      </c>
    </row>
    <row r="29" spans="1:9">
      <c r="A29" s="1">
        <v>4</v>
      </c>
      <c r="B29" s="1">
        <v>105.34629365925431</v>
      </c>
      <c r="C29" s="1">
        <v>-11.733137121708779</v>
      </c>
    </row>
    <row r="30" spans="1:9">
      <c r="A30" s="1">
        <v>5</v>
      </c>
      <c r="B30" s="1">
        <v>65.933453332679065</v>
      </c>
      <c r="C30" s="1">
        <v>-2.2839725001034097</v>
      </c>
    </row>
    <row r="31" spans="1:9">
      <c r="A31" s="1">
        <v>6</v>
      </c>
      <c r="B31" s="1">
        <v>87.61086073447693</v>
      </c>
      <c r="C31" s="1">
        <v>-6.3473608698000561</v>
      </c>
    </row>
    <row r="32" spans="1:9">
      <c r="A32" s="1">
        <v>7</v>
      </c>
      <c r="B32" s="1">
        <v>54.569947390723556</v>
      </c>
      <c r="C32" s="1">
        <v>0.99705997598940144</v>
      </c>
    </row>
    <row r="33" spans="1:3">
      <c r="A33" s="1">
        <v>8</v>
      </c>
      <c r="B33" s="1">
        <v>125.45381571387341</v>
      </c>
      <c r="C33" s="1">
        <v>-33.295924445263125</v>
      </c>
    </row>
    <row r="34" spans="1:3">
      <c r="A34" s="1">
        <v>9</v>
      </c>
      <c r="B34" s="1">
        <v>53.214827267511922</v>
      </c>
      <c r="C34" s="1">
        <v>3.7802242495795895</v>
      </c>
    </row>
    <row r="35" spans="1:3">
      <c r="A35" s="1">
        <v>10</v>
      </c>
      <c r="B35" s="1">
        <v>51.781382003140834</v>
      </c>
      <c r="C35" s="1">
        <v>0.10545245169543449</v>
      </c>
    </row>
    <row r="36" spans="1:3">
      <c r="A36" s="1">
        <v>11</v>
      </c>
      <c r="B36" s="1">
        <v>79.576914376057999</v>
      </c>
      <c r="C36" s="1">
        <v>0.78077955774648444</v>
      </c>
    </row>
    <row r="37" spans="1:3">
      <c r="A37" s="1">
        <v>12</v>
      </c>
      <c r="B37" s="1">
        <v>80.580326061117745</v>
      </c>
      <c r="C37" s="1">
        <v>-6.2718905390071882</v>
      </c>
    </row>
    <row r="38" spans="1:3">
      <c r="A38" s="1">
        <v>13</v>
      </c>
      <c r="B38" s="1">
        <v>79.648586639276544</v>
      </c>
      <c r="C38" s="1">
        <v>-9.5042299936359171</v>
      </c>
    </row>
    <row r="39" spans="1:3">
      <c r="A39" s="1">
        <v>14</v>
      </c>
      <c r="B39" s="1">
        <v>50.061247685895552</v>
      </c>
      <c r="C39" s="1">
        <v>4.3448699942483273</v>
      </c>
    </row>
    <row r="40" spans="1:3">
      <c r="A40" s="1">
        <v>15</v>
      </c>
      <c r="B40" s="1">
        <v>98.440025358419462</v>
      </c>
      <c r="C40" s="1">
        <v>-1.3400240380783259</v>
      </c>
    </row>
    <row r="41" spans="1:3">
      <c r="A41" s="1">
        <v>16</v>
      </c>
      <c r="B41" s="1">
        <v>99.228420253823558</v>
      </c>
      <c r="C41" s="1">
        <v>1.8758671086662559</v>
      </c>
    </row>
    <row r="42" spans="1:3">
      <c r="A42" s="1">
        <v>17</v>
      </c>
      <c r="B42" s="1">
        <v>99.085075727386453</v>
      </c>
      <c r="C42" s="1">
        <v>-4.8083417783225286</v>
      </c>
    </row>
    <row r="43" spans="1:3">
      <c r="A43" s="1">
        <v>18</v>
      </c>
      <c r="B43" s="1">
        <v>128.38572562789324</v>
      </c>
      <c r="C43" s="1">
        <v>5.7885296121887677</v>
      </c>
    </row>
    <row r="44" spans="1:3">
      <c r="A44" s="1">
        <v>19</v>
      </c>
      <c r="B44" s="1">
        <v>128.88743147042311</v>
      </c>
      <c r="C44" s="1">
        <v>4.8321373178548583</v>
      </c>
    </row>
    <row r="45" spans="1:3">
      <c r="A45" s="1">
        <v>20</v>
      </c>
      <c r="B45" s="1">
        <v>128.74408694398599</v>
      </c>
      <c r="C45" s="1">
        <v>20.88292796222558</v>
      </c>
    </row>
    <row r="46" spans="1:3">
      <c r="A46" s="1">
        <v>21</v>
      </c>
      <c r="B46" s="1">
        <v>124.02037044950234</v>
      </c>
      <c r="C46" s="1">
        <v>18.300592202723777</v>
      </c>
    </row>
    <row r="47" spans="1:3" ht="15.75" thickBot="1">
      <c r="A47" s="2">
        <v>22</v>
      </c>
      <c r="B47" s="2">
        <v>50.914661966577299</v>
      </c>
      <c r="C47" s="2">
        <v>7.0764956264069525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SemiCondData</vt:lpstr>
      <vt:lpstr>lny + x</vt:lpstr>
      <vt:lpstr>lny + lnx</vt:lpstr>
      <vt:lpstr>y + 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pjarvis</cp:lastModifiedBy>
  <dcterms:created xsi:type="dcterms:W3CDTF">2009-11-07T14:56:08Z</dcterms:created>
  <dcterms:modified xsi:type="dcterms:W3CDTF">2009-11-20T04:07:26Z</dcterms:modified>
</cp:coreProperties>
</file>