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<sst xmlns="http://schemas.openxmlformats.org/spreadsheetml/2006/main" count="18" uniqueCount="18">
  <si>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MONT 105Q – Analyzing the “shape” of a data set </t>
  </si>
  <si>
    <t xml:space="preserve"> </t>
  </si>
  <si>
    <t>Bins</t>
  </si>
  <si>
    <t xml:space="preserve">Mean: </t>
  </si>
  <si>
    <t>7,8,9</t>
  </si>
  <si>
    <t>Minimum</t>
  </si>
  <si>
    <t>10,11,12</t>
  </si>
  <si>
    <t>Q1</t>
  </si>
  <si>
    <t>13,14,15</t>
  </si>
  <si>
    <t>Median</t>
  </si>
  <si>
    <t>16,17,18</t>
  </si>
  <si>
    <t>Q3</t>
  </si>
  <si>
    <t>19,20,21</t>
  </si>
  <si>
    <t>Max</t>
  </si>
  <si>
    <t>22,23,24</t>
  </si>
  <si>
    <t>25,26,27</t>
  </si>
  <si>
    <t>Skew</t>
  </si>
  <si>
    <t>Standard Deviation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</si>
</sst>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MM/DD/YY"/>
    <numFmt numFmtId="167" formatCode="0.00"/>
  </numFmts>
  <fonts count="3">
    <font>
      <sz val="10"/>
      <name val="Arial"/>
      <family val="2"/>
    </font>
    <font>
      <sz val="13"/>
      <color indexed="63"/>
      <name val="Arial"/>
      <family val="2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A1A1A"/>
                </a:solidFill>
                <a:latin typeface="Arial"/>
                <a:ea typeface="Arial"/>
                <a:cs typeface="Arial"/>
              </a:rPr>
              <a:t>Histogram for this data set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cat>
            <c:strRef>
              <c:f>Sheet1!$D$9:$D$15</c:f>
              <c:strCache/>
            </c:strRef>
          </c:cat>
          <c:val>
            <c:numRef>
              <c:f>Sheet1!$F$9:$F$15</c:f>
              <c:numCache/>
            </c:numRef>
          </c:val>
        </c:ser>
        <c:gapWidth val="100"/>
        <c:axId val="26995009"/>
        <c:axId val="41628490"/>
      </c:barChart>
      <c:dateAx>
        <c:axId val="2699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28490"/>
        <c:crossesAt val="0"/>
        <c:auto val="0"/>
        <c:noMultiLvlLbl val="0"/>
      </c:dateAx>
      <c:valAx>
        <c:axId val="4162849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9500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161925</xdr:rowOff>
    </xdr:from>
    <xdr:to>
      <xdr:col>6</xdr:col>
      <xdr:colOff>533400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0" y="2914650"/>
        <a:ext cx="54673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P46" sqref="P46"/>
    </sheetView>
  </sheetViews>
  <sheetFormatPr defaultColWidth="12.57421875" defaultRowHeight="12.75"/>
  <cols>
    <col min="1" max="1" width="16.140625" style="0" customWidth="1"/>
    <col min="2" max="16384" width="11.57421875" style="0" customWidth="1"/>
  </cols>
  <sheetData>
    <row r="1" ht="12.75">
      <c r="A1" t="s">
        <v>0</v>
      </c>
    </row>
    <row r="3" spans="1:13" ht="12.75">
      <c r="A3">
        <v>24</v>
      </c>
      <c r="B3">
        <v>15</v>
      </c>
      <c r="C3">
        <v>15</v>
      </c>
      <c r="D3">
        <v>9</v>
      </c>
      <c r="E3">
        <v>17</v>
      </c>
      <c r="F3">
        <v>13</v>
      </c>
      <c r="G3">
        <v>19</v>
      </c>
      <c r="H3">
        <v>21</v>
      </c>
      <c r="I3">
        <v>10</v>
      </c>
      <c r="J3">
        <v>23</v>
      </c>
      <c r="K3">
        <v>9</v>
      </c>
      <c r="L3">
        <v>17</v>
      </c>
      <c r="M3">
        <v>12</v>
      </c>
    </row>
    <row r="4" spans="1:13" ht="12.75">
      <c r="A4">
        <v>15</v>
      </c>
      <c r="B4">
        <v>14</v>
      </c>
      <c r="C4">
        <v>15</v>
      </c>
      <c r="D4">
        <v>12</v>
      </c>
      <c r="E4">
        <v>14</v>
      </c>
      <c r="F4">
        <v>20</v>
      </c>
      <c r="G4">
        <v>20</v>
      </c>
      <c r="H4">
        <v>27</v>
      </c>
      <c r="I4">
        <v>15</v>
      </c>
      <c r="J4">
        <v>13</v>
      </c>
      <c r="K4">
        <v>9</v>
      </c>
      <c r="L4">
        <v>12</v>
      </c>
      <c r="M4">
        <v>18</v>
      </c>
    </row>
    <row r="5" spans="1:13" ht="12.75">
      <c r="A5">
        <v>22</v>
      </c>
      <c r="B5">
        <v>19</v>
      </c>
      <c r="C5">
        <v>22</v>
      </c>
      <c r="D5">
        <v>9</v>
      </c>
      <c r="E5">
        <v>16</v>
      </c>
      <c r="F5">
        <v>12</v>
      </c>
      <c r="G5">
        <v>16</v>
      </c>
      <c r="H5">
        <v>7</v>
      </c>
      <c r="I5">
        <v>14</v>
      </c>
      <c r="J5">
        <v>20</v>
      </c>
      <c r="K5">
        <v>15</v>
      </c>
      <c r="L5">
        <v>17</v>
      </c>
      <c r="M5">
        <v>15</v>
      </c>
    </row>
    <row r="6" spans="1:13" ht="12.75">
      <c r="A6">
        <v>21</v>
      </c>
      <c r="B6">
        <v>14</v>
      </c>
      <c r="C6">
        <v>16</v>
      </c>
      <c r="D6">
        <v>20</v>
      </c>
      <c r="E6">
        <v>11</v>
      </c>
      <c r="F6">
        <v>11</v>
      </c>
      <c r="G6">
        <v>9</v>
      </c>
      <c r="H6">
        <v>18</v>
      </c>
      <c r="I6">
        <v>13</v>
      </c>
      <c r="J6">
        <v>15</v>
      </c>
      <c r="K6">
        <v>11</v>
      </c>
      <c r="L6">
        <v>10</v>
      </c>
      <c r="M6">
        <v>12</v>
      </c>
    </row>
    <row r="7" spans="1:13" ht="12.75">
      <c r="A7" s="1">
        <f>AVERAGE(A3:A6)</f>
        <v>20.5</v>
      </c>
      <c r="B7" s="1">
        <f>AVERAGE(B3:B6)</f>
        <v>15.5</v>
      </c>
      <c r="C7" s="1">
        <f>AVERAGE(C3:C6)</f>
        <v>17</v>
      </c>
      <c r="D7" s="1">
        <f>AVERAGE(D3:D6)</f>
        <v>12.5</v>
      </c>
      <c r="E7" s="1">
        <f>AVERAGE(E3:E6)</f>
        <v>14.5</v>
      </c>
      <c r="F7" s="1">
        <f>AVERAGE(F3:F6)</f>
        <v>14</v>
      </c>
      <c r="G7" s="1">
        <f>AVERAGE(G3:G6)</f>
        <v>16</v>
      </c>
      <c r="H7" s="1">
        <f>AVERAGE(H3:H6)</f>
        <v>18.25</v>
      </c>
      <c r="I7" s="1">
        <f>AVERAGE(I3:I6)</f>
        <v>13</v>
      </c>
      <c r="J7" s="1">
        <f>AVERAGE(J3:J6)</f>
        <v>17.75</v>
      </c>
      <c r="K7" s="1">
        <f>AVERAGE(K3:K6)</f>
        <v>11</v>
      </c>
      <c r="L7" s="1">
        <f>AVERAGE(L3:L6)</f>
        <v>14</v>
      </c>
      <c r="M7" s="1">
        <f>AVERAGE(M3:M6)</f>
        <v>14.25</v>
      </c>
    </row>
    <row r="8" spans="1:4" ht="12.75">
      <c r="A8" t="s">
        <v>1</v>
      </c>
      <c r="D8" t="s">
        <v>2</v>
      </c>
    </row>
    <row r="9" spans="1:6" ht="12.75">
      <c r="A9" t="s">
        <v>3</v>
      </c>
      <c r="B9" s="2">
        <f>AVERAGE(A3:M6)</f>
        <v>15.25</v>
      </c>
      <c r="D9" s="3" t="s">
        <v>4</v>
      </c>
      <c r="E9">
        <v>6</v>
      </c>
      <c r="F9" s="2">
        <f>COUNTIF($A$3:$M$6,"&lt;=9")</f>
        <v>6</v>
      </c>
    </row>
    <row r="10" spans="1:6" ht="12.75">
      <c r="A10" t="s">
        <v>5</v>
      </c>
      <c r="B10" s="2">
        <f>MIN(A3:M6)</f>
        <v>7</v>
      </c>
      <c r="D10" t="s">
        <v>6</v>
      </c>
      <c r="E10">
        <v>10</v>
      </c>
      <c r="F10" s="2">
        <f>COUNTIF($A$3:$M$6,"&lt;=12")-F9</f>
        <v>10</v>
      </c>
    </row>
    <row r="11" spans="1:6" ht="12.75">
      <c r="A11" t="s">
        <v>7</v>
      </c>
      <c r="B11" s="2">
        <f>QUARTILE(A3:M6,1)</f>
        <v>12</v>
      </c>
      <c r="D11" t="s">
        <v>8</v>
      </c>
      <c r="E11">
        <v>15</v>
      </c>
      <c r="F11" s="2">
        <f>COUNTIF($A$3:$M$6,"&lt;=15")-F9-F10</f>
        <v>15</v>
      </c>
    </row>
    <row r="12" spans="1:6" ht="12.75">
      <c r="A12" t="s">
        <v>9</v>
      </c>
      <c r="B12" s="2">
        <f>MEDIAN(A3:M6)</f>
        <v>15</v>
      </c>
      <c r="D12" t="s">
        <v>10</v>
      </c>
      <c r="E12">
        <v>8</v>
      </c>
      <c r="F12" s="2">
        <f>COUNTIF($A$3:$M$6,"&lt;=18")-F9-F10-F11</f>
        <v>8</v>
      </c>
    </row>
    <row r="13" spans="1:6" ht="12.75">
      <c r="A13" t="s">
        <v>11</v>
      </c>
      <c r="B13" s="2">
        <f>QUARTILE(A3:M6,3)</f>
        <v>18.25</v>
      </c>
      <c r="D13" t="s">
        <v>12</v>
      </c>
      <c r="E13">
        <v>8</v>
      </c>
      <c r="F13" s="2">
        <f>COUNTIF($A$3:$M$6,"&lt;=21")-F9-F10-F11-F12</f>
        <v>8</v>
      </c>
    </row>
    <row r="14" spans="1:6" ht="12.75">
      <c r="A14" t="s">
        <v>13</v>
      </c>
      <c r="B14" s="2">
        <f>MAX(A3:M6)</f>
        <v>27</v>
      </c>
      <c r="D14" t="s">
        <v>14</v>
      </c>
      <c r="E14">
        <v>4</v>
      </c>
      <c r="F14" s="2">
        <f>COUNTIF($A$3:$M$6,"&lt;=24")-F9-F10-F11-F12-F13</f>
        <v>4</v>
      </c>
    </row>
    <row r="15" spans="4:6" ht="12.75">
      <c r="D15" t="s">
        <v>15</v>
      </c>
      <c r="E15">
        <v>1</v>
      </c>
      <c r="F15" s="2">
        <f>COUNTIF($A$3:$M$6,"&gt;=25")</f>
        <v>1</v>
      </c>
    </row>
    <row r="16" spans="1:2" ht="12.75">
      <c r="A16" t="s">
        <v>16</v>
      </c>
      <c r="B16" s="2">
        <f>(B13-2*B12+B11)/(B13-B11)</f>
        <v>0.04</v>
      </c>
    </row>
    <row r="17" spans="1:2" ht="12.75">
      <c r="A17" s="4" t="s">
        <v>17</v>
      </c>
      <c r="B17" s="4">
        <f>STDEV(A3:M6)</f>
        <v>4.480349251092453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Little</dc:creator>
  <cp:keywords/>
  <dc:description/>
  <cp:lastModifiedBy>John  Little</cp:lastModifiedBy>
  <cp:lastPrinted>2013-02-06T18:59:33Z</cp:lastPrinted>
  <dcterms:created xsi:type="dcterms:W3CDTF">2013-02-06T18:35:42Z</dcterms:created>
  <dcterms:modified xsi:type="dcterms:W3CDTF">2016-03-08T16:13:00Z</dcterms:modified>
  <cp:category/>
  <cp:version/>
  <cp:contentType/>
  <cp:contentStatus/>
  <cp:revision>6</cp:revision>
</cp:coreProperties>
</file>