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<sst xmlns="http://schemas.openxmlformats.org/spreadsheetml/2006/main" count="9" uniqueCount="9">
  <si>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MONT 100N – Modeling the Environment</t>
  </si>
  <si>
    <t xml:space="preserve">SIR Epidemic model</t>
  </si>
  <si>
    <t xml:space="preserve">Susceptible</t>
  </si>
  <si>
    <t xml:space="preserve">Infected</t>
  </si>
  <si>
    <t xml:space="preserve">Removed</t>
  </si>
  <si>
    <t xml:space="preserve">beta</t>
  </si>
  <si>
    <t xml:space="preserve">gamma</t>
  </si>
  <si>
    <t xml:space="preserve">R0 = beta*S(0)/gamma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</si>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</sst>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SIR Model Solution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Sheet1!$C$6:$C$57</c:f>
              <c:numCache>
                <c:formatCode>General</c:formatCode>
                <c:ptCount val="52"/>
                <c:pt idx="0">
                  <c:v>1000</c:v>
                </c:pt>
                <c:pt idx="1">
                  <c:v>996</c:v>
                </c:pt>
                <c:pt idx="2">
                  <c:v>991.2192</c:v>
                </c:pt>
                <c:pt idx="3">
                  <c:v>985.517389971456</c:v>
                </c:pt>
                <c:pt idx="4">
                  <c:v>978.734487682334</c:v>
                </c:pt>
                <c:pt idx="5">
                  <c:v>970.690048786431</c:v>
                </c:pt>
                <c:pt idx="6">
                  <c:v>961.183930198122</c:v>
                </c:pt>
                <c:pt idx="7">
                  <c:v>949.998659875235</c:v>
                </c:pt>
                <c:pt idx="8">
                  <c:v>936.904177030652</c:v>
                </c:pt>
                <c:pt idx="9">
                  <c:v>921.665672673387</c:v>
                </c:pt>
                <c:pt idx="10">
                  <c:v>904.05522690876</c:v>
                </c:pt>
                <c:pt idx="11">
                  <c:v>883.867733057876</c:v>
                </c:pt>
                <c:pt idx="12">
                  <c:v>860.941136536369</c:v>
                </c:pt>
                <c:pt idx="13">
                  <c:v>835.18023267381</c:v>
                </c:pt>
                <c:pt idx="14">
                  <c:v>806.582160490601</c:v>
                </c:pt>
                <c:pt idx="15">
                  <c:v>775.260424316317</c:v>
                </c:pt>
                <c:pt idx="16">
                  <c:v>741.463079618289</c:v>
                </c:pt>
                <c:pt idx="17">
                  <c:v>705.580122084538</c:v>
                </c:pt>
                <c:pt idx="18">
                  <c:v>668.135674280589</c:v>
                </c:pt>
                <c:pt idx="19">
                  <c:v>629.762639697448</c:v>
                </c:pt>
                <c:pt idx="20">
                  <c:v>591.16095333278</c:v>
                </c:pt>
                <c:pt idx="21">
                  <c:v>553.044571545906</c:v>
                </c:pt>
                <c:pt idx="22">
                  <c:v>516.085551864871</c:v>
                </c:pt>
                <c:pt idx="23">
                  <c:v>480.864655982957</c:v>
                </c:pt>
                <c:pt idx="24">
                  <c:v>447.836300516169</c:v>
                </c:pt>
                <c:pt idx="25">
                  <c:v>417.311948761944</c:v>
                </c:pt>
                <c:pt idx="26">
                  <c:v>389.461619228547</c:v>
                </c:pt>
                <c:pt idx="27">
                  <c:v>364.329629498481</c:v>
                </c:pt>
                <c:pt idx="28">
                  <c:v>341.858921772612</c:v>
                </c:pt>
                <c:pt idx="29">
                  <c:v>321.918368990228</c:v>
                </c:pt>
                <c:pt idx="30">
                  <c:v>304.328736982379</c:v>
                </c:pt>
                <c:pt idx="31">
                  <c:v>288.884697712057</c:v>
                </c:pt>
                <c:pt idx="32">
                  <c:v>275.371849493101</c:v>
                </c:pt>
                <c:pt idx="33">
                  <c:v>263.578808467908</c:v>
                </c:pt>
                <c:pt idx="34">
                  <c:v>253.305055229004</c:v>
                </c:pt>
                <c:pt idx="35">
                  <c:v>244.365454796026</c:v>
                </c:pt>
                <c:pt idx="36">
                  <c:v>236.59235856839</c:v>
                </c:pt>
                <c:pt idx="37">
                  <c:v>229.836064973327</c:v>
                </c:pt>
                <c:pt idx="38">
                  <c:v>223.964244005321</c:v>
                </c:pt>
                <c:pt idx="39">
                  <c:v>218.860766049068</c:v>
                </c:pt>
                <c:pt idx="40">
                  <c:v>214.424237694001</c:v>
                </c:pt>
                <c:pt idx="41">
                  <c:v>210.566441647406</c:v>
                </c:pt>
                <c:pt idx="42">
                  <c:v>207.210801632042</c:v>
                </c:pt>
                <c:pt idx="43">
                  <c:v>204.290940738413</c:v>
                </c:pt>
                <c:pt idx="44">
                  <c:v>201.749367182847</c:v>
                </c:pt>
                <c:pt idx="45">
                  <c:v>199.536299669176</c:v>
                </c:pt>
                <c:pt idx="46">
                  <c:v>197.608631537925</c:v>
                </c:pt>
                <c:pt idx="47">
                  <c:v>195.929025647437</c:v>
                </c:pt>
                <c:pt idx="48">
                  <c:v>194.465128378034</c:v>
                </c:pt>
                <c:pt idx="49">
                  <c:v>193.188889862118</c:v>
                </c:pt>
                <c:pt idx="50">
                  <c:v>192.075977581605</c:v>
                </c:pt>
                <c:pt idx="51">
                  <c:v>191.105271236192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Sheet1!$D$6:$D$57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14.3808</c:v>
                </c:pt>
                <c:pt idx="3">
                  <c:v>17.206450028544</c:v>
                </c:pt>
                <c:pt idx="4">
                  <c:v>20.5480623119572</c:v>
                </c:pt>
                <c:pt idx="5">
                  <c:v>24.482888745469</c:v>
                </c:pt>
                <c:pt idx="6">
                  <c:v>29.092429584684</c:v>
                </c:pt>
                <c:pt idx="7">
                  <c:v>34.4592139906347</c:v>
                </c:pt>
                <c:pt idx="8">
                  <c:v>40.6618540370905</c:v>
                </c:pt>
                <c:pt idx="9">
                  <c:v>47.7679875869367</c:v>
                </c:pt>
                <c:pt idx="10">
                  <c:v>55.8248358341766</c:v>
                </c:pt>
                <c:pt idx="11">
                  <c:v>64.8473625182256</c:v>
                </c:pt>
                <c:pt idx="12">
                  <c:v>74.804486536087</c:v>
                </c:pt>
                <c:pt idx="13">
                  <c:v>85.6044930914289</c:v>
                </c:pt>
                <c:pt idx="14">
                  <c:v>97.0816666563524</c:v>
                </c:pt>
                <c:pt idx="15">
                  <c:v>108.987069499366</c:v>
                </c:pt>
                <c:pt idx="16">
                  <c:v>120.98700029752</c:v>
                </c:pt>
                <c:pt idx="17">
                  <c:v>132.672557771768</c:v>
                </c:pt>
                <c:pt idx="18">
                  <c:v>143.582494021363</c:v>
                </c:pt>
                <c:pt idx="19">
                  <c:v>153.239029800231</c:v>
                </c:pt>
                <c:pt idx="20">
                  <c:v>161.192910204853</c:v>
                </c:pt>
                <c:pt idx="21">
                  <c:v>167.070709950756</c:v>
                </c:pt>
                <c:pt idx="22">
                  <c:v>170.61558764164</c:v>
                </c:pt>
                <c:pt idx="23">
                  <c:v>171.713365995226</c:v>
                </c:pt>
                <c:pt idx="24">
                  <c:v>170.399048262969</c:v>
                </c:pt>
                <c:pt idx="25">
                  <c:v>166.8435903646</c:v>
                </c:pt>
                <c:pt idx="26">
                  <c:v>161.325201825077</c:v>
                </c:pt>
                <c:pt idx="27">
                  <c:v>154.192151190128</c:v>
                </c:pt>
                <c:pt idx="28">
                  <c:v>145.824428677972</c:v>
                </c:pt>
                <c:pt idx="29">
                  <c:v>136.600095724761</c:v>
                </c:pt>
                <c:pt idx="30">
                  <c:v>126.869708587658</c:v>
                </c:pt>
                <c:pt idx="31">
                  <c:v>116.939806140448</c:v>
                </c:pt>
                <c:pt idx="32">
                  <c:v>107.064693131315</c:v>
                </c:pt>
                <c:pt idx="33">
                  <c:v>97.4447955302442</c:v>
                </c:pt>
                <c:pt idx="34">
                  <c:v>88.2295896630997</c:v>
                </c:pt>
                <c:pt idx="35">
                  <c:v>79.5232721634573</c:v>
                </c:pt>
                <c:pt idx="36">
                  <c:v>71.3917139584024</c:v>
                </c:pt>
                <c:pt idx="37">
                  <c:v>63.8696647617852</c:v>
                </c:pt>
                <c:pt idx="38">
                  <c:v>56.9675527774339</c:v>
                </c:pt>
                <c:pt idx="39">
                  <c:v>50.6775201781996</c:v>
                </c:pt>
                <c:pt idx="40">
                  <c:v>44.9785444976268</c:v>
                </c:pt>
                <c:pt idx="41">
                  <c:v>39.8406316446972</c:v>
                </c:pt>
                <c:pt idx="42">
                  <c:v>35.2281453311213</c:v>
                </c:pt>
                <c:pt idx="43">
                  <c:v>31.1023771585257</c:v>
                </c:pt>
                <c:pt idx="44">
                  <c:v>27.4234752823871</c:v>
                </c:pt>
                <c:pt idx="45">
                  <c:v>24.1518477395801</c:v>
                </c:pt>
                <c:pt idx="46">
                  <c:v>21.2491463229157</c:v>
                </c:pt>
                <c:pt idx="47">
                  <c:v>18.6789229488208</c:v>
                </c:pt>
                <c:pt idx="48">
                  <c:v>16.407035628459</c:v>
                </c:pt>
                <c:pt idx="49">
                  <c:v>14.4018670186837</c:v>
                </c:pt>
                <c:pt idx="50">
                  <c:v>12.6344058954595</c:v>
                </c:pt>
                <c:pt idx="51">
                  <c:v>11.0782310617809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Sheet1!$E$6:$E$57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4.4</c:v>
                </c:pt>
                <c:pt idx="3">
                  <c:v>7.27616</c:v>
                </c:pt>
                <c:pt idx="4">
                  <c:v>10.7174500057088</c:v>
                </c:pt>
                <c:pt idx="5">
                  <c:v>14.8270624681002</c:v>
                </c:pt>
                <c:pt idx="6">
                  <c:v>19.723640217194</c:v>
                </c:pt>
                <c:pt idx="7">
                  <c:v>25.5421261341308</c:v>
                </c:pt>
                <c:pt idx="8">
                  <c:v>32.4339689322578</c:v>
                </c:pt>
                <c:pt idx="9">
                  <c:v>40.5663397396759</c:v>
                </c:pt>
                <c:pt idx="10">
                  <c:v>50.1199372570632</c:v>
                </c:pt>
                <c:pt idx="11">
                  <c:v>61.2849044238986</c:v>
                </c:pt>
                <c:pt idx="12">
                  <c:v>74.2543769275437</c:v>
                </c:pt>
                <c:pt idx="13">
                  <c:v>89.2152742347611</c:v>
                </c:pt>
                <c:pt idx="14">
                  <c:v>106.336172853047</c:v>
                </c:pt>
                <c:pt idx="15">
                  <c:v>125.752506184317</c:v>
                </c:pt>
                <c:pt idx="16">
                  <c:v>147.54992008419</c:v>
                </c:pt>
                <c:pt idx="17">
                  <c:v>171.747320143695</c:v>
                </c:pt>
                <c:pt idx="18">
                  <c:v>198.281831698048</c:v>
                </c:pt>
                <c:pt idx="19">
                  <c:v>226.998330502321</c:v>
                </c:pt>
                <c:pt idx="20">
                  <c:v>257.646136462367</c:v>
                </c:pt>
                <c:pt idx="21">
                  <c:v>289.884718503337</c:v>
                </c:pt>
                <c:pt idx="22">
                  <c:v>323.298860493489</c:v>
                </c:pt>
                <c:pt idx="23">
                  <c:v>357.421978021817</c:v>
                </c:pt>
                <c:pt idx="24">
                  <c:v>391.764651220862</c:v>
                </c:pt>
                <c:pt idx="25">
                  <c:v>425.844460873455</c:v>
                </c:pt>
                <c:pt idx="26">
                  <c:v>459.213178946376</c:v>
                </c:pt>
                <c:pt idx="27">
                  <c:v>491.478219311391</c:v>
                </c:pt>
                <c:pt idx="28">
                  <c:v>522.316649549417</c:v>
                </c:pt>
                <c:pt idx="29">
                  <c:v>551.481535285011</c:v>
                </c:pt>
                <c:pt idx="30">
                  <c:v>578.801554429963</c:v>
                </c:pt>
                <c:pt idx="31">
                  <c:v>604.175496147495</c:v>
                </c:pt>
                <c:pt idx="32">
                  <c:v>627.563457375584</c:v>
                </c:pt>
                <c:pt idx="33">
                  <c:v>648.976396001847</c:v>
                </c:pt>
                <c:pt idx="34">
                  <c:v>668.465355107896</c:v>
                </c:pt>
                <c:pt idx="35">
                  <c:v>686.111273040516</c:v>
                </c:pt>
                <c:pt idx="36">
                  <c:v>702.015927473207</c:v>
                </c:pt>
                <c:pt idx="37">
                  <c:v>716.294270264888</c:v>
                </c:pt>
                <c:pt idx="38">
                  <c:v>729.068203217245</c:v>
                </c:pt>
                <c:pt idx="39">
                  <c:v>740.461713772732</c:v>
                </c:pt>
                <c:pt idx="40">
                  <c:v>750.597217808371</c:v>
                </c:pt>
                <c:pt idx="41">
                  <c:v>759.592926707897</c:v>
                </c:pt>
                <c:pt idx="42">
                  <c:v>767.561053036836</c:v>
                </c:pt>
                <c:pt idx="43">
                  <c:v>774.60668210306</c:v>
                </c:pt>
                <c:pt idx="44">
                  <c:v>780.827157534766</c:v>
                </c:pt>
                <c:pt idx="45">
                  <c:v>786.311852591243</c:v>
                </c:pt>
                <c:pt idx="46">
                  <c:v>791.142222139159</c:v>
                </c:pt>
                <c:pt idx="47">
                  <c:v>795.392051403742</c:v>
                </c:pt>
                <c:pt idx="48">
                  <c:v>799.127835993506</c:v>
                </c:pt>
                <c:pt idx="49">
                  <c:v>802.409243119198</c:v>
                </c:pt>
                <c:pt idx="50">
                  <c:v>805.289616522935</c:v>
                </c:pt>
                <c:pt idx="51">
                  <c:v>807.816497702027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85638592"/>
        <c:axId val="62208104"/>
      </c:lineChart>
      <c:catAx>
        <c:axId val="856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2208104"/>
        <c:crosses val="autoZero"/>
        <c:auto val="1"/>
        <c:lblAlgn val="ctr"/>
        <c:lblOffset val="100"/>
      </c:catAx>
      <c:valAx>
        <c:axId val="6220810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563859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564120</xdr:colOff>
      <xdr:row>60</xdr:row>
      <xdr:rowOff>54000</xdr:rowOff>
    </xdr:from>
    <xdr:to>
      <xdr:col>7</xdr:col>
      <xdr:colOff>630000</xdr:colOff>
      <xdr:row>80</xdr:row>
      <xdr:rowOff>40320</xdr:rowOff>
    </xdr:to>
    <xdr:graphicFrame>
      <xdr:nvGraphicFramePr>
        <xdr:cNvPr id="0" name=""/>
        <xdr:cNvGraphicFramePr/>
      </xdr:nvGraphicFramePr>
      <xdr:xfrm>
        <a:off x="564120" y="9807480"/>
        <a:ext cx="5755320" cy="323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57"/>
  <sheetViews>
    <sheetView windowProtection="false" showFormulas="false" showGridLines="true" showRowColHeaders="true" showZeros="true" rightToLeft="false" tabSelected="true" showOutlineSymbols="true" defaultGridColor="true" view="normal" topLeftCell="A37" colorId="64" zoomScale="75" zoomScaleNormal="75" zoomScalePageLayoutView="100" workbookViewId="0">
      <selection pane="topLeft" activeCell="H7" activeCellId="0" sqref="H7"/>
    </sheetView>
  </sheetViews>
  <sheetFormatPr defaultRowHeight="12.8"/>
  <cols>
    <col collapsed="false" hidden="false" max="1025" min="1" style="0" width="11.5204081632653"/>
  </cols>
  <sheetData>
    <row r="2" customFormat="false" ht="12.8" hidden="false" customHeight="false" outlineLevel="0" collapsed="false">
      <c r="B2" s="0" t="s">
        <v>0</v>
      </c>
    </row>
    <row r="3" customFormat="false" ht="12.8" hidden="false" customHeight="false" outlineLevel="0" collapsed="false">
      <c r="B3" s="0" t="s">
        <v>1</v>
      </c>
    </row>
    <row r="4" customFormat="false" ht="12.8" hidden="false" customHeight="false" outlineLevel="0" collapsed="false">
      <c r="B4" s="1" t="n">
        <v>43066</v>
      </c>
    </row>
    <row r="5" customFormat="false" ht="12.8" hidden="false" customHeight="false" outlineLevel="0" collapsed="false">
      <c r="C5" s="0" t="s">
        <v>2</v>
      </c>
      <c r="D5" s="0" t="s">
        <v>3</v>
      </c>
      <c r="E5" s="0" t="s">
        <v>4</v>
      </c>
      <c r="G5" s="0" t="s">
        <v>5</v>
      </c>
      <c r="H5" s="0" t="s">
        <v>6</v>
      </c>
      <c r="I5" s="0" t="s">
        <v>7</v>
      </c>
    </row>
    <row r="6" customFormat="false" ht="12.8" hidden="false" customHeight="false" outlineLevel="0" collapsed="false">
      <c r="B6" s="0" t="n">
        <v>0</v>
      </c>
      <c r="C6" s="0" t="n">
        <v>1000</v>
      </c>
      <c r="D6" s="0" t="n">
        <v>10</v>
      </c>
      <c r="E6" s="0" t="n">
        <v>0</v>
      </c>
      <c r="G6" s="0" t="n">
        <v>0.0004</v>
      </c>
      <c r="H6" s="0" t="n">
        <v>0.2</v>
      </c>
      <c r="I6" s="0" t="n">
        <f aca="false">G6*C6/H6</f>
        <v>2</v>
      </c>
    </row>
    <row r="7" customFormat="false" ht="12.8" hidden="false" customHeight="false" outlineLevel="0" collapsed="false">
      <c r="B7" s="0" t="n">
        <v>1</v>
      </c>
      <c r="C7" s="0" t="n">
        <f aca="false">C6 - $G$6*C6*D6</f>
        <v>996</v>
      </c>
      <c r="D7" s="0" t="n">
        <f aca="false">D6+$G$6*C6*D6-$H$6*D6</f>
        <v>12</v>
      </c>
      <c r="E7" s="0" t="n">
        <f aca="false">E6+$H$6*D6</f>
        <v>2</v>
      </c>
      <c r="H7" s="0" t="s">
        <v>8</v>
      </c>
    </row>
    <row r="8" customFormat="false" ht="12.8" hidden="false" customHeight="false" outlineLevel="0" collapsed="false">
      <c r="B8" s="0" t="n">
        <v>2</v>
      </c>
      <c r="C8" s="0" t="n">
        <f aca="false">C7 - $G$6*C7*D7</f>
        <v>991.2192</v>
      </c>
      <c r="D8" s="0" t="n">
        <f aca="false">D7+$G$6*C7*D7-$H$6*D7</f>
        <v>14.3808</v>
      </c>
      <c r="E8" s="0" t="n">
        <f aca="false">E7+$H$6*D7</f>
        <v>4.4</v>
      </c>
    </row>
    <row r="9" customFormat="false" ht="12.8" hidden="false" customHeight="false" outlineLevel="0" collapsed="false">
      <c r="B9" s="0" t="n">
        <v>3</v>
      </c>
      <c r="C9" s="0" t="n">
        <f aca="false">C8 - $G$6*C8*D8</f>
        <v>985.517389971456</v>
      </c>
      <c r="D9" s="0" t="n">
        <f aca="false">D8+$G$6*C8*D8-$H$6*D8</f>
        <v>17.206450028544</v>
      </c>
      <c r="E9" s="0" t="n">
        <f aca="false">E8+$H$6*D8</f>
        <v>7.27616</v>
      </c>
    </row>
    <row r="10" customFormat="false" ht="12.8" hidden="false" customHeight="false" outlineLevel="0" collapsed="false">
      <c r="B10" s="0" t="n">
        <v>4</v>
      </c>
      <c r="C10" s="0" t="n">
        <f aca="false">C9 - $G$6*C9*D9</f>
        <v>978.734487682334</v>
      </c>
      <c r="D10" s="0" t="n">
        <f aca="false">D9+$G$6*C9*D9-$H$6*D9</f>
        <v>20.5480623119572</v>
      </c>
      <c r="E10" s="0" t="n">
        <f aca="false">E9+$H$6*D9</f>
        <v>10.7174500057088</v>
      </c>
    </row>
    <row r="11" customFormat="false" ht="12.8" hidden="false" customHeight="false" outlineLevel="0" collapsed="false">
      <c r="B11" s="0" t="n">
        <v>5</v>
      </c>
      <c r="C11" s="0" t="n">
        <f aca="false">C10 - $G$6*C10*D10</f>
        <v>970.690048786431</v>
      </c>
      <c r="D11" s="0" t="n">
        <f aca="false">D10+$G$6*C10*D10-$H$6*D10</f>
        <v>24.482888745469</v>
      </c>
      <c r="E11" s="0" t="n">
        <f aca="false">E10+$H$6*D10</f>
        <v>14.8270624681002</v>
      </c>
    </row>
    <row r="12" customFormat="false" ht="12.8" hidden="false" customHeight="false" outlineLevel="0" collapsed="false">
      <c r="B12" s="0" t="n">
        <v>6</v>
      </c>
      <c r="C12" s="0" t="n">
        <f aca="false">C11 - $G$6*C11*D11</f>
        <v>961.183930198122</v>
      </c>
      <c r="D12" s="0" t="n">
        <f aca="false">D11+$G$6*C11*D11-$H$6*D11</f>
        <v>29.092429584684</v>
      </c>
      <c r="E12" s="0" t="n">
        <f aca="false">E11+$H$6*D11</f>
        <v>19.723640217194</v>
      </c>
    </row>
    <row r="13" customFormat="false" ht="12.8" hidden="false" customHeight="false" outlineLevel="0" collapsed="false">
      <c r="B13" s="0" t="n">
        <v>7</v>
      </c>
      <c r="C13" s="0" t="n">
        <f aca="false">C12 - $G$6*C12*D12</f>
        <v>949.998659875235</v>
      </c>
      <c r="D13" s="0" t="n">
        <f aca="false">D12+$G$6*C12*D12-$H$6*D12</f>
        <v>34.4592139906347</v>
      </c>
      <c r="E13" s="0" t="n">
        <f aca="false">E12+$H$6*D12</f>
        <v>25.5421261341308</v>
      </c>
    </row>
    <row r="14" customFormat="false" ht="12.8" hidden="false" customHeight="false" outlineLevel="0" collapsed="false">
      <c r="B14" s="0" t="n">
        <v>8</v>
      </c>
      <c r="C14" s="0" t="n">
        <f aca="false">C13 - $G$6*C13*D13</f>
        <v>936.904177030652</v>
      </c>
      <c r="D14" s="0" t="n">
        <f aca="false">D13+$G$6*C13*D13-$H$6*D13</f>
        <v>40.6618540370905</v>
      </c>
      <c r="E14" s="0" t="n">
        <f aca="false">E13+$H$6*D13</f>
        <v>32.4339689322578</v>
      </c>
    </row>
    <row r="15" customFormat="false" ht="12.8" hidden="false" customHeight="false" outlineLevel="0" collapsed="false">
      <c r="B15" s="0" t="n">
        <v>9</v>
      </c>
      <c r="C15" s="0" t="n">
        <f aca="false">C14 - $G$6*C14*D14</f>
        <v>921.665672673387</v>
      </c>
      <c r="D15" s="0" t="n">
        <f aca="false">D14+$G$6*C14*D14-$H$6*D14</f>
        <v>47.7679875869367</v>
      </c>
      <c r="E15" s="0" t="n">
        <f aca="false">E14+$H$6*D14</f>
        <v>40.5663397396759</v>
      </c>
    </row>
    <row r="16" customFormat="false" ht="12.8" hidden="false" customHeight="false" outlineLevel="0" collapsed="false">
      <c r="B16" s="0" t="n">
        <v>10</v>
      </c>
      <c r="C16" s="0" t="n">
        <f aca="false">C15 - $G$6*C15*D15</f>
        <v>904.05522690876</v>
      </c>
      <c r="D16" s="0" t="n">
        <f aca="false">D15+$G$6*C15*D15-$H$6*D15</f>
        <v>55.8248358341766</v>
      </c>
      <c r="E16" s="0" t="n">
        <f aca="false">E15+$H$6*D15</f>
        <v>50.1199372570632</v>
      </c>
    </row>
    <row r="17" customFormat="false" ht="12.8" hidden="false" customHeight="false" outlineLevel="0" collapsed="false">
      <c r="B17" s="0" t="n">
        <v>11</v>
      </c>
      <c r="C17" s="0" t="n">
        <f aca="false">C16 - $G$6*C16*D16</f>
        <v>883.867733057876</v>
      </c>
      <c r="D17" s="0" t="n">
        <f aca="false">D16+$G$6*C16*D16-$H$6*D16</f>
        <v>64.8473625182256</v>
      </c>
      <c r="E17" s="0" t="n">
        <f aca="false">E16+$H$6*D16</f>
        <v>61.2849044238986</v>
      </c>
    </row>
    <row r="18" customFormat="false" ht="12.8" hidden="false" customHeight="false" outlineLevel="0" collapsed="false">
      <c r="B18" s="0" t="n">
        <v>12</v>
      </c>
      <c r="C18" s="0" t="n">
        <f aca="false">C17 - $G$6*C17*D17</f>
        <v>860.941136536369</v>
      </c>
      <c r="D18" s="0" t="n">
        <f aca="false">D17+$G$6*C17*D17-$H$6*D17</f>
        <v>74.804486536087</v>
      </c>
      <c r="E18" s="0" t="n">
        <f aca="false">E17+$H$6*D17</f>
        <v>74.2543769275437</v>
      </c>
    </row>
    <row r="19" customFormat="false" ht="12.8" hidden="false" customHeight="false" outlineLevel="0" collapsed="false">
      <c r="B19" s="0" t="n">
        <v>13</v>
      </c>
      <c r="C19" s="0" t="n">
        <f aca="false">C18 - $G$6*C18*D18</f>
        <v>835.18023267381</v>
      </c>
      <c r="D19" s="0" t="n">
        <f aca="false">D18+$G$6*C18*D18-$H$6*D18</f>
        <v>85.6044930914289</v>
      </c>
      <c r="E19" s="0" t="n">
        <f aca="false">E18+$H$6*D18</f>
        <v>89.2152742347611</v>
      </c>
    </row>
    <row r="20" customFormat="false" ht="12.8" hidden="false" customHeight="false" outlineLevel="0" collapsed="false">
      <c r="B20" s="0" t="n">
        <v>14</v>
      </c>
      <c r="C20" s="0" t="n">
        <f aca="false">C19 - $G$6*C19*D19</f>
        <v>806.582160490601</v>
      </c>
      <c r="D20" s="0" t="n">
        <f aca="false">D19+$G$6*C19*D19-$H$6*D19</f>
        <v>97.0816666563524</v>
      </c>
      <c r="E20" s="0" t="n">
        <f aca="false">E19+$H$6*D19</f>
        <v>106.336172853047</v>
      </c>
    </row>
    <row r="21" customFormat="false" ht="12.8" hidden="false" customHeight="false" outlineLevel="0" collapsed="false">
      <c r="B21" s="0" t="n">
        <v>15</v>
      </c>
      <c r="C21" s="0" t="n">
        <f aca="false">C20 - $G$6*C20*D20</f>
        <v>775.260424316317</v>
      </c>
      <c r="D21" s="0" t="n">
        <f aca="false">D20+$G$6*C20*D20-$H$6*D20</f>
        <v>108.987069499366</v>
      </c>
      <c r="E21" s="0" t="n">
        <f aca="false">E20+$H$6*D20</f>
        <v>125.752506184317</v>
      </c>
    </row>
    <row r="22" customFormat="false" ht="12.8" hidden="false" customHeight="false" outlineLevel="0" collapsed="false">
      <c r="B22" s="0" t="n">
        <v>16</v>
      </c>
      <c r="C22" s="0" t="n">
        <f aca="false">C21 - $G$6*C21*D21</f>
        <v>741.463079618289</v>
      </c>
      <c r="D22" s="0" t="n">
        <f aca="false">D21+$G$6*C21*D21-$H$6*D21</f>
        <v>120.98700029752</v>
      </c>
      <c r="E22" s="0" t="n">
        <f aca="false">E21+$H$6*D21</f>
        <v>147.54992008419</v>
      </c>
    </row>
    <row r="23" customFormat="false" ht="12.8" hidden="false" customHeight="false" outlineLevel="0" collapsed="false">
      <c r="B23" s="0" t="n">
        <v>17</v>
      </c>
      <c r="C23" s="0" t="n">
        <f aca="false">C22 - $G$6*C22*D22</f>
        <v>705.580122084538</v>
      </c>
      <c r="D23" s="0" t="n">
        <f aca="false">D22+$G$6*C22*D22-$H$6*D22</f>
        <v>132.672557771768</v>
      </c>
      <c r="E23" s="0" t="n">
        <f aca="false">E22+$H$6*D22</f>
        <v>171.747320143695</v>
      </c>
    </row>
    <row r="24" customFormat="false" ht="12.8" hidden="false" customHeight="false" outlineLevel="0" collapsed="false">
      <c r="B24" s="0" t="n">
        <v>18</v>
      </c>
      <c r="C24" s="0" t="n">
        <f aca="false">C23 - $G$6*C23*D23</f>
        <v>668.135674280589</v>
      </c>
      <c r="D24" s="0" t="n">
        <f aca="false">D23+$G$6*C23*D23-$H$6*D23</f>
        <v>143.582494021363</v>
      </c>
      <c r="E24" s="0" t="n">
        <f aca="false">E23+$H$6*D23</f>
        <v>198.281831698048</v>
      </c>
    </row>
    <row r="25" customFormat="false" ht="12.8" hidden="false" customHeight="false" outlineLevel="0" collapsed="false">
      <c r="B25" s="0" t="n">
        <v>19</v>
      </c>
      <c r="C25" s="0" t="n">
        <f aca="false">C24 - $G$6*C24*D24</f>
        <v>629.762639697448</v>
      </c>
      <c r="D25" s="0" t="n">
        <f aca="false">D24+$G$6*C24*D24-$H$6*D24</f>
        <v>153.239029800231</v>
      </c>
      <c r="E25" s="0" t="n">
        <f aca="false">E24+$H$6*D24</f>
        <v>226.998330502321</v>
      </c>
    </row>
    <row r="26" customFormat="false" ht="12.8" hidden="false" customHeight="false" outlineLevel="0" collapsed="false">
      <c r="B26" s="0" t="n">
        <v>20</v>
      </c>
      <c r="C26" s="0" t="n">
        <f aca="false">C25 - $G$6*C25*D25</f>
        <v>591.16095333278</v>
      </c>
      <c r="D26" s="0" t="n">
        <f aca="false">D25+$G$6*C25*D25-$H$6*D25</f>
        <v>161.192910204853</v>
      </c>
      <c r="E26" s="0" t="n">
        <f aca="false">E25+$H$6*D25</f>
        <v>257.646136462367</v>
      </c>
    </row>
    <row r="27" customFormat="false" ht="12.8" hidden="false" customHeight="false" outlineLevel="0" collapsed="false">
      <c r="B27" s="0" t="n">
        <v>21</v>
      </c>
      <c r="C27" s="0" t="n">
        <f aca="false">C26 - $G$6*C26*D26</f>
        <v>553.044571545906</v>
      </c>
      <c r="D27" s="0" t="n">
        <f aca="false">D26+$G$6*C26*D26-$H$6*D26</f>
        <v>167.070709950756</v>
      </c>
      <c r="E27" s="0" t="n">
        <f aca="false">E26+$H$6*D26</f>
        <v>289.884718503337</v>
      </c>
    </row>
    <row r="28" customFormat="false" ht="12.8" hidden="false" customHeight="false" outlineLevel="0" collapsed="false">
      <c r="B28" s="0" t="n">
        <v>22</v>
      </c>
      <c r="C28" s="0" t="n">
        <f aca="false">C27 - $G$6*C27*D27</f>
        <v>516.085551864871</v>
      </c>
      <c r="D28" s="0" t="n">
        <f aca="false">D27+$G$6*C27*D27-$H$6*D27</f>
        <v>170.61558764164</v>
      </c>
      <c r="E28" s="0" t="n">
        <f aca="false">E27+$H$6*D27</f>
        <v>323.298860493489</v>
      </c>
    </row>
    <row r="29" customFormat="false" ht="12.8" hidden="false" customHeight="false" outlineLevel="0" collapsed="false">
      <c r="B29" s="0" t="n">
        <v>23</v>
      </c>
      <c r="C29" s="0" t="n">
        <f aca="false">C28 - $G$6*C28*D28</f>
        <v>480.864655982957</v>
      </c>
      <c r="D29" s="0" t="n">
        <f aca="false">D28+$G$6*C28*D28-$H$6*D28</f>
        <v>171.713365995226</v>
      </c>
      <c r="E29" s="0" t="n">
        <f aca="false">E28+$H$6*D28</f>
        <v>357.421978021817</v>
      </c>
    </row>
    <row r="30" customFormat="false" ht="12.8" hidden="false" customHeight="false" outlineLevel="0" collapsed="false">
      <c r="B30" s="0" t="n">
        <v>24</v>
      </c>
      <c r="C30" s="0" t="n">
        <f aca="false">C29 - $G$6*C29*D29</f>
        <v>447.836300516169</v>
      </c>
      <c r="D30" s="0" t="n">
        <f aca="false">D29+$G$6*C29*D29-$H$6*D29</f>
        <v>170.399048262969</v>
      </c>
      <c r="E30" s="0" t="n">
        <f aca="false">E29+$H$6*D29</f>
        <v>391.764651220862</v>
      </c>
    </row>
    <row r="31" customFormat="false" ht="12.8" hidden="false" customHeight="false" outlineLevel="0" collapsed="false">
      <c r="B31" s="0" t="n">
        <v>25</v>
      </c>
      <c r="C31" s="0" t="n">
        <f aca="false">C30 - $G$6*C30*D30</f>
        <v>417.311948761944</v>
      </c>
      <c r="D31" s="0" t="n">
        <f aca="false">D30+$G$6*C30*D30-$H$6*D30</f>
        <v>166.8435903646</v>
      </c>
      <c r="E31" s="0" t="n">
        <f aca="false">E30+$H$6*D30</f>
        <v>425.844460873455</v>
      </c>
    </row>
    <row r="32" customFormat="false" ht="12.8" hidden="false" customHeight="false" outlineLevel="0" collapsed="false">
      <c r="B32" s="0" t="n">
        <v>26</v>
      </c>
      <c r="C32" s="0" t="n">
        <f aca="false">C31 - $G$6*C31*D31</f>
        <v>389.461619228547</v>
      </c>
      <c r="D32" s="0" t="n">
        <f aca="false">D31+$G$6*C31*D31-$H$6*D31</f>
        <v>161.325201825077</v>
      </c>
      <c r="E32" s="0" t="n">
        <f aca="false">E31+$H$6*D31</f>
        <v>459.213178946376</v>
      </c>
    </row>
    <row r="33" customFormat="false" ht="12.8" hidden="false" customHeight="false" outlineLevel="0" collapsed="false">
      <c r="B33" s="0" t="n">
        <v>30</v>
      </c>
      <c r="C33" s="0" t="n">
        <f aca="false">C32 - $G$6*C32*D32</f>
        <v>364.329629498481</v>
      </c>
      <c r="D33" s="0" t="n">
        <f aca="false">D32+$G$6*C32*D32-$H$6*D32</f>
        <v>154.192151190128</v>
      </c>
      <c r="E33" s="0" t="n">
        <f aca="false">E32+$H$6*D32</f>
        <v>491.478219311391</v>
      </c>
    </row>
    <row r="34" customFormat="false" ht="12.8" hidden="false" customHeight="false" outlineLevel="0" collapsed="false">
      <c r="B34" s="0" t="n">
        <v>31</v>
      </c>
      <c r="C34" s="0" t="n">
        <f aca="false">C33 - $G$6*C33*D33</f>
        <v>341.858921772612</v>
      </c>
      <c r="D34" s="0" t="n">
        <f aca="false">D33+$G$6*C33*D33-$H$6*D33</f>
        <v>145.824428677972</v>
      </c>
      <c r="E34" s="0" t="n">
        <f aca="false">E33+$H$6*D33</f>
        <v>522.316649549417</v>
      </c>
    </row>
    <row r="35" customFormat="false" ht="12.8" hidden="false" customHeight="false" outlineLevel="0" collapsed="false">
      <c r="B35" s="0" t="n">
        <v>32</v>
      </c>
      <c r="C35" s="0" t="n">
        <f aca="false">C34 - $G$6*C34*D34</f>
        <v>321.918368990228</v>
      </c>
      <c r="D35" s="0" t="n">
        <f aca="false">D34+$G$6*C34*D34-$H$6*D34</f>
        <v>136.600095724761</v>
      </c>
      <c r="E35" s="0" t="n">
        <f aca="false">E34+$H$6*D34</f>
        <v>551.481535285011</v>
      </c>
    </row>
    <row r="36" customFormat="false" ht="12.8" hidden="false" customHeight="false" outlineLevel="0" collapsed="false">
      <c r="B36" s="0" t="n">
        <v>33</v>
      </c>
      <c r="C36" s="0" t="n">
        <f aca="false">C35 - $G$6*C35*D35</f>
        <v>304.328736982379</v>
      </c>
      <c r="D36" s="0" t="n">
        <f aca="false">D35+$G$6*C35*D35-$H$6*D35</f>
        <v>126.869708587658</v>
      </c>
      <c r="E36" s="0" t="n">
        <f aca="false">E35+$H$6*D35</f>
        <v>578.801554429963</v>
      </c>
    </row>
    <row r="37" customFormat="false" ht="12.8" hidden="false" customHeight="false" outlineLevel="0" collapsed="false">
      <c r="B37" s="0" t="n">
        <v>34</v>
      </c>
      <c r="C37" s="0" t="n">
        <f aca="false">C36 - $G$6*C36*D36</f>
        <v>288.884697712057</v>
      </c>
      <c r="D37" s="0" t="n">
        <f aca="false">D36+$G$6*C36*D36-$H$6*D36</f>
        <v>116.939806140448</v>
      </c>
      <c r="E37" s="0" t="n">
        <f aca="false">E36+$H$6*D36</f>
        <v>604.175496147495</v>
      </c>
    </row>
    <row r="38" customFormat="false" ht="12.8" hidden="false" customHeight="false" outlineLevel="0" collapsed="false">
      <c r="B38" s="0" t="n">
        <v>35</v>
      </c>
      <c r="C38" s="0" t="n">
        <f aca="false">C37 - $G$6*C37*D37</f>
        <v>275.371849493101</v>
      </c>
      <c r="D38" s="0" t="n">
        <f aca="false">D37+$G$6*C37*D37-$H$6*D37</f>
        <v>107.064693131315</v>
      </c>
      <c r="E38" s="0" t="n">
        <f aca="false">E37+$H$6*D37</f>
        <v>627.563457375584</v>
      </c>
    </row>
    <row r="39" customFormat="false" ht="12.8" hidden="false" customHeight="false" outlineLevel="0" collapsed="false">
      <c r="B39" s="0" t="n">
        <v>36</v>
      </c>
      <c r="C39" s="0" t="n">
        <f aca="false">C38 - $G$6*C38*D38</f>
        <v>263.578808467908</v>
      </c>
      <c r="D39" s="0" t="n">
        <f aca="false">D38+$G$6*C38*D38-$H$6*D38</f>
        <v>97.4447955302442</v>
      </c>
      <c r="E39" s="0" t="n">
        <f aca="false">E38+$H$6*D38</f>
        <v>648.976396001847</v>
      </c>
    </row>
    <row r="40" customFormat="false" ht="12.8" hidden="false" customHeight="false" outlineLevel="0" collapsed="false">
      <c r="B40" s="0" t="n">
        <v>37</v>
      </c>
      <c r="C40" s="0" t="n">
        <f aca="false">C39 - $G$6*C39*D39</f>
        <v>253.305055229004</v>
      </c>
      <c r="D40" s="0" t="n">
        <f aca="false">D39+$G$6*C39*D39-$H$6*D39</f>
        <v>88.2295896630997</v>
      </c>
      <c r="E40" s="0" t="n">
        <f aca="false">E39+$H$6*D39</f>
        <v>668.465355107896</v>
      </c>
    </row>
    <row r="41" customFormat="false" ht="12.8" hidden="false" customHeight="false" outlineLevel="0" collapsed="false">
      <c r="B41" s="0" t="n">
        <v>38</v>
      </c>
      <c r="C41" s="0" t="n">
        <f aca="false">C40 - $G$6*C40*D40</f>
        <v>244.365454796026</v>
      </c>
      <c r="D41" s="0" t="n">
        <f aca="false">D40+$G$6*C40*D40-$H$6*D40</f>
        <v>79.5232721634573</v>
      </c>
      <c r="E41" s="0" t="n">
        <f aca="false">E40+$H$6*D40</f>
        <v>686.111273040516</v>
      </c>
    </row>
    <row r="42" customFormat="false" ht="12.8" hidden="false" customHeight="false" outlineLevel="0" collapsed="false">
      <c r="B42" s="0" t="n">
        <v>39</v>
      </c>
      <c r="C42" s="0" t="n">
        <f aca="false">C41 - $G$6*C41*D41</f>
        <v>236.59235856839</v>
      </c>
      <c r="D42" s="0" t="n">
        <f aca="false">D41+$G$6*C41*D41-$H$6*D41</f>
        <v>71.3917139584024</v>
      </c>
      <c r="E42" s="0" t="n">
        <f aca="false">E41+$H$6*D41</f>
        <v>702.015927473207</v>
      </c>
    </row>
    <row r="43" customFormat="false" ht="12.8" hidden="false" customHeight="false" outlineLevel="0" collapsed="false">
      <c r="B43" s="0" t="n">
        <v>40</v>
      </c>
      <c r="C43" s="0" t="n">
        <f aca="false">C42 - $G$6*C42*D42</f>
        <v>229.836064973327</v>
      </c>
      <c r="D43" s="0" t="n">
        <f aca="false">D42+$G$6*C42*D42-$H$6*D42</f>
        <v>63.8696647617852</v>
      </c>
      <c r="E43" s="0" t="n">
        <f aca="false">E42+$H$6*D42</f>
        <v>716.294270264888</v>
      </c>
    </row>
    <row r="44" customFormat="false" ht="12.8" hidden="false" customHeight="false" outlineLevel="0" collapsed="false">
      <c r="B44" s="0" t="n">
        <v>41</v>
      </c>
      <c r="C44" s="0" t="n">
        <f aca="false">C43 - $G$6*C43*D43</f>
        <v>223.964244005321</v>
      </c>
      <c r="D44" s="0" t="n">
        <f aca="false">D43+$G$6*C43*D43-$H$6*D43</f>
        <v>56.9675527774339</v>
      </c>
      <c r="E44" s="0" t="n">
        <f aca="false">E43+$H$6*D43</f>
        <v>729.068203217245</v>
      </c>
    </row>
    <row r="45" customFormat="false" ht="12.8" hidden="false" customHeight="false" outlineLevel="0" collapsed="false">
      <c r="B45" s="0" t="n">
        <v>42</v>
      </c>
      <c r="C45" s="0" t="n">
        <f aca="false">C44 - $G$6*C44*D44</f>
        <v>218.860766049068</v>
      </c>
      <c r="D45" s="0" t="n">
        <f aca="false">D44+$G$6*C44*D44-$H$6*D44</f>
        <v>50.6775201781996</v>
      </c>
      <c r="E45" s="0" t="n">
        <f aca="false">E44+$H$6*D44</f>
        <v>740.461713772732</v>
      </c>
    </row>
    <row r="46" customFormat="false" ht="12.8" hidden="false" customHeight="false" outlineLevel="0" collapsed="false">
      <c r="B46" s="0" t="n">
        <v>43</v>
      </c>
      <c r="C46" s="0" t="n">
        <f aca="false">C45 - $G$6*C45*D45</f>
        <v>214.424237694001</v>
      </c>
      <c r="D46" s="0" t="n">
        <f aca="false">D45+$G$6*C45*D45-$H$6*D45</f>
        <v>44.9785444976268</v>
      </c>
      <c r="E46" s="0" t="n">
        <f aca="false">E45+$H$6*D45</f>
        <v>750.597217808371</v>
      </c>
    </row>
    <row r="47" customFormat="false" ht="12.8" hidden="false" customHeight="false" outlineLevel="0" collapsed="false">
      <c r="B47" s="0" t="n">
        <v>44</v>
      </c>
      <c r="C47" s="0" t="n">
        <f aca="false">C46 - $G$6*C46*D46</f>
        <v>210.566441647406</v>
      </c>
      <c r="D47" s="0" t="n">
        <f aca="false">D46+$G$6*C46*D46-$H$6*D46</f>
        <v>39.8406316446972</v>
      </c>
      <c r="E47" s="0" t="n">
        <f aca="false">E46+$H$6*D46</f>
        <v>759.592926707897</v>
      </c>
    </row>
    <row r="48" customFormat="false" ht="12.8" hidden="false" customHeight="false" outlineLevel="0" collapsed="false">
      <c r="B48" s="0" t="n">
        <v>45</v>
      </c>
      <c r="C48" s="0" t="n">
        <f aca="false">C47 - $G$6*C47*D47</f>
        <v>207.210801632042</v>
      </c>
      <c r="D48" s="0" t="n">
        <f aca="false">D47+$G$6*C47*D47-$H$6*D47</f>
        <v>35.2281453311213</v>
      </c>
      <c r="E48" s="0" t="n">
        <f aca="false">E47+$H$6*D47</f>
        <v>767.561053036836</v>
      </c>
    </row>
    <row r="49" customFormat="false" ht="12.8" hidden="false" customHeight="false" outlineLevel="0" collapsed="false">
      <c r="B49" s="0" t="n">
        <v>46</v>
      </c>
      <c r="C49" s="0" t="n">
        <f aca="false">C48 - $G$6*C48*D48</f>
        <v>204.290940738413</v>
      </c>
      <c r="D49" s="0" t="n">
        <f aca="false">D48+$G$6*C48*D48-$H$6*D48</f>
        <v>31.1023771585257</v>
      </c>
      <c r="E49" s="0" t="n">
        <f aca="false">E48+$H$6*D48</f>
        <v>774.60668210306</v>
      </c>
    </row>
    <row r="50" customFormat="false" ht="12.8" hidden="false" customHeight="false" outlineLevel="0" collapsed="false">
      <c r="B50" s="0" t="n">
        <v>47</v>
      </c>
      <c r="C50" s="0" t="n">
        <f aca="false">C49 - $G$6*C49*D49</f>
        <v>201.749367182847</v>
      </c>
      <c r="D50" s="0" t="n">
        <f aca="false">D49+$G$6*C49*D49-$H$6*D49</f>
        <v>27.4234752823871</v>
      </c>
      <c r="E50" s="0" t="n">
        <f aca="false">E49+$H$6*D49</f>
        <v>780.827157534766</v>
      </c>
    </row>
    <row r="51" customFormat="false" ht="12.8" hidden="false" customHeight="false" outlineLevel="0" collapsed="false">
      <c r="B51" s="0" t="n">
        <v>48</v>
      </c>
      <c r="C51" s="0" t="n">
        <f aca="false">C50 - $G$6*C50*D50</f>
        <v>199.536299669176</v>
      </c>
      <c r="D51" s="0" t="n">
        <f aca="false">D50+$G$6*C50*D50-$H$6*D50</f>
        <v>24.1518477395801</v>
      </c>
      <c r="E51" s="0" t="n">
        <f aca="false">E50+$H$6*D50</f>
        <v>786.311852591243</v>
      </c>
    </row>
    <row r="52" customFormat="false" ht="12.8" hidden="false" customHeight="false" outlineLevel="0" collapsed="false">
      <c r="B52" s="0" t="n">
        <v>49</v>
      </c>
      <c r="C52" s="0" t="n">
        <f aca="false">C51 - $G$6*C51*D51</f>
        <v>197.608631537925</v>
      </c>
      <c r="D52" s="0" t="n">
        <f aca="false">D51+$G$6*C51*D51-$H$6*D51</f>
        <v>21.2491463229157</v>
      </c>
      <c r="E52" s="0" t="n">
        <f aca="false">E51+$H$6*D51</f>
        <v>791.142222139159</v>
      </c>
    </row>
    <row r="53" customFormat="false" ht="12.8" hidden="false" customHeight="false" outlineLevel="0" collapsed="false">
      <c r="B53" s="0" t="n">
        <v>50</v>
      </c>
      <c r="C53" s="0" t="n">
        <f aca="false">C52 - $G$6*C52*D52</f>
        <v>195.929025647437</v>
      </c>
      <c r="D53" s="0" t="n">
        <f aca="false">D52+$G$6*C52*D52-$H$6*D52</f>
        <v>18.6789229488208</v>
      </c>
      <c r="E53" s="0" t="n">
        <f aca="false">E52+$H$6*D52</f>
        <v>795.392051403742</v>
      </c>
    </row>
    <row r="54" customFormat="false" ht="12.8" hidden="false" customHeight="false" outlineLevel="0" collapsed="false">
      <c r="B54" s="0" t="n">
        <v>51</v>
      </c>
      <c r="C54" s="0" t="n">
        <f aca="false">C53 - $G$6*C53*D53</f>
        <v>194.465128378034</v>
      </c>
      <c r="D54" s="0" t="n">
        <f aca="false">D53+$G$6*C53*D53-$H$6*D53</f>
        <v>16.407035628459</v>
      </c>
      <c r="E54" s="0" t="n">
        <f aca="false">E53+$H$6*D53</f>
        <v>799.127835993506</v>
      </c>
    </row>
    <row r="55" customFormat="false" ht="12.8" hidden="false" customHeight="false" outlineLevel="0" collapsed="false">
      <c r="B55" s="0" t="n">
        <v>52</v>
      </c>
      <c r="C55" s="0" t="n">
        <f aca="false">C54 - $G$6*C54*D54</f>
        <v>193.188889862118</v>
      </c>
      <c r="D55" s="0" t="n">
        <f aca="false">D54+$G$6*C54*D54-$H$6*D54</f>
        <v>14.4018670186837</v>
      </c>
      <c r="E55" s="0" t="n">
        <f aca="false">E54+$H$6*D54</f>
        <v>802.409243119198</v>
      </c>
    </row>
    <row r="56" customFormat="false" ht="12.8" hidden="false" customHeight="false" outlineLevel="0" collapsed="false">
      <c r="B56" s="0" t="n">
        <v>53</v>
      </c>
      <c r="C56" s="0" t="n">
        <f aca="false">C55 - $G$6*C55*D55</f>
        <v>192.075977581605</v>
      </c>
      <c r="D56" s="0" t="n">
        <f aca="false">D55+$G$6*C55*D55-$H$6*D55</f>
        <v>12.6344058954595</v>
      </c>
      <c r="E56" s="0" t="n">
        <f aca="false">E55+$H$6*D55</f>
        <v>805.289616522935</v>
      </c>
    </row>
    <row r="57" customFormat="false" ht="12.8" hidden="false" customHeight="false" outlineLevel="0" collapsed="false">
      <c r="B57" s="0" t="n">
        <v>54</v>
      </c>
      <c r="C57" s="0" t="n">
        <f aca="false">C56 - $G$6*C56*D56</f>
        <v>191.105271236192</v>
      </c>
      <c r="D57" s="0" t="n">
        <f aca="false">D56+$G$6*C56*D56-$H$6*D56</f>
        <v>11.0782310617809</v>
      </c>
      <c r="E57" s="0" t="n">
        <f aca="false">E56+$H$6*D56</f>
        <v>807.816497702027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2017-11-16T22:41:08Z</dcterms:created>
  <dc:creator>John Little</dc:creator>
  <dc:description/>
  <dc:language>en-US</dc:language>
  <cp:lastModifiedBy>John Little</cp:lastModifiedBy>
  <cp:lastPrinted>2017-11-16T23:11:55Z</cp:lastPrinted>
  <dcterms:modified xsi:type="dcterms:W3CDTF">2017-11-17T15:54:24Z</dcterms:modified>
  <cp:revision>2</cp:revision>
  <dc:subject/>
  <dc:title/>
</cp:coreProperties>
</file>