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<sst xmlns="http://schemas.openxmlformats.org/spreadsheetml/2006/main" count="13" uniqueCount="13">
  <si>
    <r>
      <rPr>
        <sz val="10"/>
        <rFont val="Arial"/>
        <family val="2"/>
      </rPr>
      <t xml:space="preserve">A Difference Equation Model for Figure 38 in </t>
    </r>
    <r>
      <rPr>
        <b val="true"/>
        <i val="true"/>
        <sz val="10"/>
        <rFont val="Arial"/>
        <family val="2"/>
      </rPr>
      <t xml:space="preserve">Thinking in Systems – </t>
    </r>
    <r>
      <rPr>
        <sz val="10"/>
        <rFont val="Arial"/>
        <family val="2"/>
      </rPr>
      <t xml:space="preserve">A renewable stock (capital) constrained by a nonrenewable stock (think nonrenewable natural resource like oil)</t>
    </r>
  </si>
  <si>
    <t xml:space="preserve">Year </t>
  </si>
  <si>
    <t xml:space="preserve">Resource</t>
  </si>
  <si>
    <t xml:space="preserve">Extraction </t>
  </si>
  <si>
    <t xml:space="preserve">Capital stock</t>
  </si>
  <si>
    <t xml:space="preserve"> </t>
  </si>
  <si>
    <t xml:space="preserve">Investment</t>
  </si>
  <si>
    <t xml:space="preserve">Depreciation</t>
  </si>
  <si>
    <t xml:space="preserve">Yield per unit capital</t>
  </si>
  <si>
    <t xml:space="preserve">Capital lifetime</t>
  </si>
  <si>
    <t xml:space="preserve">Profit</t>
  </si>
  <si>
    <t xml:space="preserve">Growth goal</t>
  </si>
  <si>
    <t xml:space="preserve">Price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</si>
</sst>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Sheet1!$C$5:$C$105</c:f>
              <c:numCache>
                <c:formatCode>General</c:formatCode>
                <c:ptCount val="101"/>
                <c:pt idx="0">
                  <c:v>1000</c:v>
                </c:pt>
                <c:pt idx="1">
                  <c:v>995</c:v>
                </c:pt>
                <c:pt idx="2">
                  <c:v>990</c:v>
                </c:pt>
                <c:pt idx="3">
                  <c:v>984.69620696341</c:v>
                </c:pt>
                <c:pt idx="4">
                  <c:v>979.106593508551</c:v>
                </c:pt>
                <c:pt idx="5">
                  <c:v>973.226765245535</c:v>
                </c:pt>
                <c:pt idx="6">
                  <c:v>967.042485162969</c:v>
                </c:pt>
                <c:pt idx="7">
                  <c:v>960.538342364657</c:v>
                </c:pt>
                <c:pt idx="8">
                  <c:v>953.698160746291</c:v>
                </c:pt>
                <c:pt idx="9">
                  <c:v>946.50499806664</c:v>
                </c:pt>
                <c:pt idx="10">
                  <c:v>938.941119785291</c:v>
                </c:pt>
                <c:pt idx="11">
                  <c:v>930.98797228724</c:v>
                </c:pt>
                <c:pt idx="12">
                  <c:v>922.62615708862</c:v>
                </c:pt>
                <c:pt idx="13">
                  <c:v>913.835406590343</c:v>
                </c:pt>
                <c:pt idx="14">
                  <c:v>904.594562002964</c:v>
                </c:pt>
                <c:pt idx="15">
                  <c:v>894.881554204609</c:v>
                </c:pt>
                <c:pt idx="16">
                  <c:v>884.673388466367</c:v>
                </c:pt>
                <c:pt idx="17">
                  <c:v>873.946134190473</c:v>
                </c:pt>
                <c:pt idx="18">
                  <c:v>862.674921064804</c:v>
                </c:pt>
                <c:pt idx="19">
                  <c:v>850.833943353513</c:v>
                </c:pt>
                <c:pt idx="20">
                  <c:v>838.396474431827</c:v>
                </c:pt>
                <c:pt idx="21">
                  <c:v>825.334894149893</c:v>
                </c:pt>
                <c:pt idx="22">
                  <c:v>811.620732197372</c:v>
                </c:pt>
                <c:pt idx="23">
                  <c:v>797.224731363047</c:v>
                </c:pt>
                <c:pt idx="24">
                  <c:v>782.116935474674</c:v>
                </c:pt>
                <c:pt idx="25">
                  <c:v>766.266807903302</c:v>
                </c:pt>
                <c:pt idx="26">
                  <c:v>749.643387872673</c:v>
                </c:pt>
                <c:pt idx="27">
                  <c:v>732.215493487914</c:v>
                </c:pt>
                <c:pt idx="28">
                  <c:v>713.951982461576</c:v>
                </c:pt>
                <c:pt idx="29">
                  <c:v>694.822084056112</c:v>
                </c:pt>
                <c:pt idx="30">
                  <c:v>674.795818882993</c:v>
                </c:pt>
                <c:pt idx="31">
                  <c:v>653.844527017387</c:v>
                </c:pt>
                <c:pt idx="32">
                  <c:v>631.94152953346</c:v>
                </c:pt>
                <c:pt idx="33">
                  <c:v>609.062954172536</c:v>
                </c:pt>
                <c:pt idx="34">
                  <c:v>585.188762545157</c:v>
                </c:pt>
                <c:pt idx="35">
                  <c:v>560.304024114828</c:v>
                </c:pt>
                <c:pt idx="36">
                  <c:v>534.400491191895</c:v>
                </c:pt>
                <c:pt idx="37">
                  <c:v>507.478539062389</c:v>
                </c:pt>
                <c:pt idx="38">
                  <c:v>479.549545621535</c:v>
                </c:pt>
                <c:pt idx="39">
                  <c:v>450.638794312003</c:v>
                </c:pt>
                <c:pt idx="40">
                  <c:v>420.788990642747</c:v>
                </c:pt>
                <c:pt idx="41">
                  <c:v>390.064482394619</c:v>
                </c:pt>
                <c:pt idx="42">
                  <c:v>358.556260740064</c:v>
                </c:pt>
                <c:pt idx="43">
                  <c:v>326.387784362222</c:v>
                </c:pt>
                <c:pt idx="44">
                  <c:v>293.721596834962</c:v>
                </c:pt>
                <c:pt idx="45">
                  <c:v>260.766578327309</c:v>
                </c:pt>
                <c:pt idx="46">
                  <c:v>227.785458371077</c:v>
                </c:pt>
                <c:pt idx="47">
                  <c:v>195.101883464433</c:v>
                </c:pt>
                <c:pt idx="48">
                  <c:v>163.10584861524</c:v>
                </c:pt>
                <c:pt idx="49">
                  <c:v>132.255648833749</c:v>
                </c:pt>
                <c:pt idx="50">
                  <c:v>103.073716820858</c:v>
                </c:pt>
                <c:pt idx="51">
                  <c:v>76.1329213909898</c:v>
                </c:pt>
                <c:pt idx="52">
                  <c:v>52.0294201209737</c:v>
                </c:pt>
                <c:pt idx="53">
                  <c:v>31.3385489230792</c:v>
                </c:pt>
                <c:pt idx="54">
                  <c:v>14.5522859767139</c:v>
                </c:pt>
                <c:pt idx="55">
                  <c:v>2.00134978862297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Sheet1!$D$5:$D$105</c:f>
              <c:numCache>
                <c:formatCode>General</c:formatCode>
                <c:ptCount val="101"/>
                <c:pt idx="0">
                  <c:v>5</c:v>
                </c:pt>
                <c:pt idx="1">
                  <c:v>5</c:v>
                </c:pt>
                <c:pt idx="2">
                  <c:v>5.30379303659011</c:v>
                </c:pt>
                <c:pt idx="3">
                  <c:v>5.58961345485927</c:v>
                </c:pt>
                <c:pt idx="4">
                  <c:v>5.87982826301543</c:v>
                </c:pt>
                <c:pt idx="5">
                  <c:v>6.1842800825662</c:v>
                </c:pt>
                <c:pt idx="6">
                  <c:v>6.50414279831173</c:v>
                </c:pt>
                <c:pt idx="7">
                  <c:v>6.84018161836597</c:v>
                </c:pt>
                <c:pt idx="8">
                  <c:v>7.19316267965192</c:v>
                </c:pt>
                <c:pt idx="9">
                  <c:v>7.5638782813482</c:v>
                </c:pt>
                <c:pt idx="10">
                  <c:v>7.95314749805078</c:v>
                </c:pt>
                <c:pt idx="11">
                  <c:v>8.36181519862079</c:v>
                </c:pt>
                <c:pt idx="12">
                  <c:v>8.79075049827649</c:v>
                </c:pt>
                <c:pt idx="13">
                  <c:v>9.24084458737921</c:v>
                </c:pt>
                <c:pt idx="14">
                  <c:v>9.71300779835491</c:v>
                </c:pt>
                <c:pt idx="15">
                  <c:v>10.2081657382421</c:v>
                </c:pt>
                <c:pt idx="16">
                  <c:v>10.7272542758936</c:v>
                </c:pt>
                <c:pt idx="17">
                  <c:v>11.2712131256698</c:v>
                </c:pt>
                <c:pt idx="18">
                  <c:v>11.8409777112903</c:v>
                </c:pt>
                <c:pt idx="19">
                  <c:v>12.4374689216868</c:v>
                </c:pt>
                <c:pt idx="20">
                  <c:v>13.0615802819336</c:v>
                </c:pt>
                <c:pt idx="21">
                  <c:v>13.7141619525214</c:v>
                </c:pt>
                <c:pt idx="22">
                  <c:v>14.3960008343247</c:v>
                </c:pt>
                <c:pt idx="23">
                  <c:v>15.1077958883733</c:v>
                </c:pt>
                <c:pt idx="24">
                  <c:v>15.8501275713712</c:v>
                </c:pt>
                <c:pt idx="25">
                  <c:v>16.6234200306296</c:v>
                </c:pt>
                <c:pt idx="26">
                  <c:v>17.4278943847586</c:v>
                </c:pt>
                <c:pt idx="27">
                  <c:v>18.2635110263378</c:v>
                </c:pt>
                <c:pt idx="28">
                  <c:v>19.1298984054644</c:v>
                </c:pt>
                <c:pt idx="29">
                  <c:v>20.0262651731189</c:v>
                </c:pt>
                <c:pt idx="30">
                  <c:v>20.9512918656062</c:v>
                </c:pt>
                <c:pt idx="31">
                  <c:v>21.9029974839266</c:v>
                </c:pt>
                <c:pt idx="32">
                  <c:v>22.8785753609243</c:v>
                </c:pt>
                <c:pt idx="33">
                  <c:v>23.8741916273792</c:v>
                </c:pt>
                <c:pt idx="34">
                  <c:v>24.8847384303284</c:v>
                </c:pt>
                <c:pt idx="35">
                  <c:v>25.9035329229338</c:v>
                </c:pt>
                <c:pt idx="36">
                  <c:v>26.9219521295054</c:v>
                </c:pt>
                <c:pt idx="37">
                  <c:v>27.9289934408544</c:v>
                </c:pt>
                <c:pt idx="38">
                  <c:v>28.9107513095317</c:v>
                </c:pt>
                <c:pt idx="39">
                  <c:v>29.8498036692566</c:v>
                </c:pt>
                <c:pt idx="40">
                  <c:v>30.724508248127</c:v>
                </c:pt>
                <c:pt idx="41">
                  <c:v>31.5082216545556</c:v>
                </c:pt>
                <c:pt idx="42">
                  <c:v>32.1684763778424</c:v>
                </c:pt>
                <c:pt idx="43">
                  <c:v>32.6661875272598</c:v>
                </c:pt>
                <c:pt idx="44">
                  <c:v>32.9550185076532</c:v>
                </c:pt>
                <c:pt idx="45">
                  <c:v>32.9811199562315</c:v>
                </c:pt>
                <c:pt idx="46">
                  <c:v>32.6835749066435</c:v>
                </c:pt>
                <c:pt idx="47">
                  <c:v>31.9960348491935</c:v>
                </c:pt>
                <c:pt idx="48">
                  <c:v>30.8501997814912</c:v>
                </c:pt>
                <c:pt idx="49">
                  <c:v>29.1819320128908</c:v>
                </c:pt>
                <c:pt idx="50">
                  <c:v>26.9407954298681</c:v>
                </c:pt>
                <c:pt idx="51">
                  <c:v>24.1035012700161</c:v>
                </c:pt>
                <c:pt idx="52">
                  <c:v>20.6908711978945</c:v>
                </c:pt>
                <c:pt idx="53">
                  <c:v>16.7862629463653</c:v>
                </c:pt>
                <c:pt idx="54">
                  <c:v>12.5509361880909</c:v>
                </c:pt>
                <c:pt idx="55">
                  <c:v>2.00134978862297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Sheet1!$E$5:$E$105</c:f>
              <c:numCache>
                <c:formatCode>General</c:formatCode>
                <c:ptCount val="101"/>
                <c:pt idx="0">
                  <c:v>5</c:v>
                </c:pt>
                <c:pt idx="1">
                  <c:v>5.5</c:v>
                </c:pt>
                <c:pt idx="2">
                  <c:v>5.8</c:v>
                </c:pt>
                <c:pt idx="3">
                  <c:v>6.105</c:v>
                </c:pt>
                <c:pt idx="4">
                  <c:v>6.4255</c:v>
                </c:pt>
                <c:pt idx="5">
                  <c:v>6.7628</c:v>
                </c:pt>
                <c:pt idx="6">
                  <c:v>7.117805</c:v>
                </c:pt>
                <c:pt idx="7">
                  <c:v>7.4914455</c:v>
                </c:pt>
                <c:pt idx="8">
                  <c:v>7.8846998</c:v>
                </c:pt>
                <c:pt idx="9">
                  <c:v>8.298597505</c:v>
                </c:pt>
                <c:pt idx="10">
                  <c:v>8.7342222655</c:v>
                </c:pt>
                <c:pt idx="11">
                  <c:v>9.1927146168</c:v>
                </c:pt>
                <c:pt idx="12">
                  <c:v>9.675274965205</c:v>
                </c:pt>
                <c:pt idx="13">
                  <c:v>10.1831667308855</c:v>
                </c:pt>
                <c:pt idx="14">
                  <c:v>10.7177196557138</c:v>
                </c:pt>
                <c:pt idx="15">
                  <c:v>11.2803332847409</c:v>
                </c:pt>
                <c:pt idx="16">
                  <c:v>11.8724806304293</c:v>
                </c:pt>
                <c:pt idx="17">
                  <c:v>12.4957120292352</c:v>
                </c:pt>
                <c:pt idx="18">
                  <c:v>13.1516592006372</c:v>
                </c:pt>
                <c:pt idx="19">
                  <c:v>13.8420395192392</c:v>
                </c:pt>
                <c:pt idx="20">
                  <c:v>14.5686605111313</c:v>
                </c:pt>
                <c:pt idx="21">
                  <c:v>15.3334245862824</c:v>
                </c:pt>
                <c:pt idx="22">
                  <c:v>16.1383340193541</c:v>
                </c:pt>
                <c:pt idx="23">
                  <c:v>16.9854961919754</c:v>
                </c:pt>
                <c:pt idx="24">
                  <c:v>17.8771291102052</c:v>
                </c:pt>
                <c:pt idx="25">
                  <c:v>18.815567211627</c:v>
                </c:pt>
                <c:pt idx="26">
                  <c:v>19.8032674772794</c:v>
                </c:pt>
                <c:pt idx="27">
                  <c:v>20.842815864426</c:v>
                </c:pt>
                <c:pt idx="28">
                  <c:v>21.9369340770047</c:v>
                </c:pt>
                <c:pt idx="29">
                  <c:v>23.0884866914838</c:v>
                </c:pt>
                <c:pt idx="30">
                  <c:v>24.300488656782</c:v>
                </c:pt>
                <c:pt idx="31">
                  <c:v>25.576113187886</c:v>
                </c:pt>
                <c:pt idx="32">
                  <c:v>26.9187000738355</c:v>
                </c:pt>
                <c:pt idx="33">
                  <c:v>28.3317644218247</c:v>
                </c:pt>
                <c:pt idx="34">
                  <c:v>29.8190058603154</c:v>
                </c:pt>
                <c:pt idx="35">
                  <c:v>31.3843182252557</c:v>
                </c:pt>
                <c:pt idx="36">
                  <c:v>33.0317997547655</c:v>
                </c:pt>
                <c:pt idx="37">
                  <c:v>34.7657638189793</c:v>
                </c:pt>
                <c:pt idx="38">
                  <c:v>36.590750213139</c:v>
                </c:pt>
                <c:pt idx="39">
                  <c:v>38.5115370435039</c:v>
                </c:pt>
                <c:pt idx="40">
                  <c:v>40.5331532371973</c:v>
                </c:pt>
                <c:pt idx="41">
                  <c:v>42.6608917087419</c:v>
                </c:pt>
                <c:pt idx="42">
                  <c:v>44.9003232177562</c:v>
                </c:pt>
                <c:pt idx="43">
                  <c:v>47.2573109540947</c:v>
                </c:pt>
                <c:pt idx="44">
                  <c:v>49.7380258886164</c:v>
                </c:pt>
                <c:pt idx="45">
                  <c:v>52.3489629297733</c:v>
                </c:pt>
                <c:pt idx="46">
                  <c:v>55.0969579283198</c:v>
                </c:pt>
                <c:pt idx="47">
                  <c:v>57.9892055746631</c:v>
                </c:pt>
                <c:pt idx="48">
                  <c:v>61.0332782357134</c:v>
                </c:pt>
                <c:pt idx="49">
                  <c:v>64.2371457805516</c:v>
                </c:pt>
                <c:pt idx="50">
                  <c:v>67.6091964468211</c:v>
                </c:pt>
                <c:pt idx="51">
                  <c:v>71.1582588024757</c:v>
                </c:pt>
                <c:pt idx="52">
                  <c:v>74.8936248603822</c:v>
                </c:pt>
                <c:pt idx="53">
                  <c:v>78.8250744062966</c:v>
                </c:pt>
                <c:pt idx="54">
                  <c:v>82.9629006039072</c:v>
                </c:pt>
                <c:pt idx="55">
                  <c:v>87.3179369439831</c:v>
                </c:pt>
                <c:pt idx="56">
                  <c:v>83.1697919137877</c:v>
                </c:pt>
                <c:pt idx="57">
                  <c:v>78.8038950665885</c:v>
                </c:pt>
                <c:pt idx="58">
                  <c:v>74.6454054708992</c:v>
                </c:pt>
                <c:pt idx="59">
                  <c:v>70.7052107175697</c:v>
                </c:pt>
                <c:pt idx="60">
                  <c:v>66.9729404440248</c:v>
                </c:pt>
                <c:pt idx="61">
                  <c:v>63.4376799081463</c:v>
                </c:pt>
                <c:pt idx="62">
                  <c:v>60.0890328859451</c:v>
                </c:pt>
                <c:pt idx="63">
                  <c:v>56.9171488905377</c:v>
                </c:pt>
                <c:pt idx="64">
                  <c:v>53.9126972462405</c:v>
                </c:pt>
                <c:pt idx="65">
                  <c:v>51.0668398017136</c:v>
                </c:pt>
                <c:pt idx="66">
                  <c:v>48.3712049394016</c:v>
                </c:pt>
                <c:pt idx="67">
                  <c:v>45.8178629493159</c:v>
                </c:pt>
                <c:pt idx="68">
                  <c:v>43.3993027023458</c:v>
                </c:pt>
                <c:pt idx="69">
                  <c:v>41.10840955488</c:v>
                </c:pt>
                <c:pt idx="70">
                  <c:v>38.9384444197627</c:v>
                </c:pt>
                <c:pt idx="71">
                  <c:v>36.8830239420187</c:v>
                </c:pt>
                <c:pt idx="72">
                  <c:v>34.9361017210306</c:v>
                </c:pt>
                <c:pt idx="73">
                  <c:v>33.0919505239297</c:v>
                </c:pt>
                <c:pt idx="74">
                  <c:v>31.3451454378781</c:v>
                </c:pt>
                <c:pt idx="75">
                  <c:v>29.6905479116816</c:v>
                </c:pt>
                <c:pt idx="76">
                  <c:v>28.1232906397877</c:v>
                </c:pt>
                <c:pt idx="77">
                  <c:v>26.6387632442037</c:v>
                </c:pt>
                <c:pt idx="78">
                  <c:v>25.2325987122143</c:v>
                </c:pt>
                <c:pt idx="79">
                  <c:v>23.9006605500041</c:v>
                </c:pt>
                <c:pt idx="80">
                  <c:v>22.6390306143934</c:v>
                </c:pt>
                <c:pt idx="81">
                  <c:v>21.4439975868932</c:v>
                </c:pt>
                <c:pt idx="82">
                  <c:v>20.3120460561735</c:v>
                </c:pt>
                <c:pt idx="83">
                  <c:v>19.2398461768288</c:v>
                </c:pt>
                <c:pt idx="84">
                  <c:v>18.2242438740202</c:v>
                </c:pt>
                <c:pt idx="85">
                  <c:v>17.2622515651787</c:v>
                </c:pt>
                <c:pt idx="86">
                  <c:v>16.3510393714777</c:v>
                </c:pt>
                <c:pt idx="87">
                  <c:v>15.4879267932188</c:v>
                </c:pt>
                <c:pt idx="88">
                  <c:v>14.6703748246449</c:v>
                </c:pt>
                <c:pt idx="89">
                  <c:v>13.895978484984</c:v>
                </c:pt>
                <c:pt idx="90">
                  <c:v>13.1624597437517</c:v>
                </c:pt>
                <c:pt idx="91">
                  <c:v>12.4676608195025</c:v>
                </c:pt>
                <c:pt idx="92">
                  <c:v>11.8095378323149</c:v>
                </c:pt>
                <c:pt idx="93">
                  <c:v>11.1861547913398</c:v>
                </c:pt>
                <c:pt idx="94">
                  <c:v>10.5956778997241</c:v>
                </c:pt>
                <c:pt idx="95">
                  <c:v>10.0363701601571</c:v>
                </c:pt>
                <c:pt idx="96">
                  <c:v>9.50658626517086</c:v>
                </c:pt>
                <c:pt idx="97">
                  <c:v>9.00476775716301</c:v>
                </c:pt>
                <c:pt idx="98">
                  <c:v>8.52943844390446</c:v>
                </c:pt>
                <c:pt idx="99">
                  <c:v>8.07920005604631</c:v>
                </c:pt>
                <c:pt idx="100">
                  <c:v>7.65272813385109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29845772"/>
        <c:axId val="3955861"/>
      </c:lineChart>
      <c:catAx>
        <c:axId val="298457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955861"/>
        <c:crosses val="autoZero"/>
        <c:auto val="1"/>
        <c:lblAlgn val="ctr"/>
        <c:lblOffset val="100"/>
      </c:catAx>
      <c:valAx>
        <c:axId val="395586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984577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29880</xdr:colOff>
      <xdr:row>106</xdr:row>
      <xdr:rowOff>105840</xdr:rowOff>
    </xdr:from>
    <xdr:to>
      <xdr:col>9</xdr:col>
      <xdr:colOff>636120</xdr:colOff>
      <xdr:row>139</xdr:row>
      <xdr:rowOff>144000</xdr:rowOff>
    </xdr:to>
    <xdr:graphicFrame>
      <xdr:nvGraphicFramePr>
        <xdr:cNvPr id="0" name=""/>
        <xdr:cNvGraphicFramePr/>
      </xdr:nvGraphicFramePr>
      <xdr:xfrm>
        <a:off x="29880" y="17336880"/>
        <a:ext cx="8501760" cy="5402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10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2.8"/>
  <cols>
    <col collapsed="false" hidden="false" max="2" min="1" style="0" width="11.5204081632653"/>
    <col collapsed="false" hidden="false" max="3" min="3" style="0" width="11.9438775510204"/>
    <col collapsed="false" hidden="false" max="4" min="4" style="0" width="13.6173469387755"/>
    <col collapsed="false" hidden="false" max="8" min="5" style="0" width="11.5204081632653"/>
    <col collapsed="false" hidden="false" max="9" min="9" style="0" width="17.2244897959184"/>
    <col collapsed="false" hidden="false" max="10" min="10" style="0" width="13.4744897959184"/>
    <col collapsed="false" hidden="false" max="1025" min="11" style="0" width="11.5204081632653"/>
  </cols>
  <sheetData>
    <row r="1" customFormat="false" ht="12.8" hidden="false" customHeight="false" outlineLevel="0" collapsed="false">
      <c r="B1" s="0" t="s">
        <v>0</v>
      </c>
    </row>
    <row r="3" customFormat="false" ht="12.8" hidden="false" customHeight="false" outlineLevel="0" collapsed="false">
      <c r="B3" s="0" t="s">
        <v>1</v>
      </c>
      <c r="C3" s="0" t="s">
        <v>2</v>
      </c>
      <c r="D3" s="0" t="s">
        <v>3</v>
      </c>
      <c r="E3" s="0" t="s">
        <v>4</v>
      </c>
      <c r="F3" s="0" t="s">
        <v>5</v>
      </c>
      <c r="G3" s="0" t="s">
        <v>6</v>
      </c>
      <c r="H3" s="0" t="s">
        <v>7</v>
      </c>
      <c r="I3" s="0" t="s">
        <v>8</v>
      </c>
      <c r="J3" s="0" t="s">
        <v>9</v>
      </c>
      <c r="K3" s="0" t="s">
        <v>10</v>
      </c>
      <c r="L3" s="0" t="s">
        <v>11</v>
      </c>
      <c r="M3" s="0" t="s">
        <v>12</v>
      </c>
    </row>
    <row r="5" customFormat="false" ht="12.8" hidden="false" customHeight="false" outlineLevel="0" collapsed="false">
      <c r="B5" s="0" t="n">
        <v>0</v>
      </c>
      <c r="C5" s="0" t="n">
        <v>1000</v>
      </c>
      <c r="D5" s="0" t="n">
        <v>5</v>
      </c>
      <c r="E5" s="0" t="n">
        <v>5</v>
      </c>
      <c r="G5" s="0" t="n">
        <f aca="false">MIN(K5,L5)</f>
        <v>0.5</v>
      </c>
      <c r="I5" s="0" t="n">
        <v>1</v>
      </c>
      <c r="J5" s="0" t="n">
        <v>20</v>
      </c>
      <c r="K5" s="0" t="n">
        <f aca="false">$M$5*D5 - E5*0.1</f>
        <v>14.5</v>
      </c>
      <c r="L5" s="0" t="n">
        <f aca="false">0.1*E5</f>
        <v>0.5</v>
      </c>
      <c r="M5" s="0" t="n">
        <v>3</v>
      </c>
    </row>
    <row r="6" customFormat="false" ht="12.8" hidden="false" customHeight="false" outlineLevel="0" collapsed="false">
      <c r="B6" s="0" t="n">
        <v>1</v>
      </c>
      <c r="C6" s="0" t="n">
        <f aca="false">MAX(C5 - D5,0)</f>
        <v>995</v>
      </c>
      <c r="D6" s="0" t="n">
        <f aca="false">MIN(E5*I5,C6)</f>
        <v>5</v>
      </c>
      <c r="E6" s="0" t="n">
        <f aca="false">E5 + G5 - H5</f>
        <v>5.5</v>
      </c>
      <c r="G6" s="0" t="n">
        <f aca="false">MIN(K6,L6)</f>
        <v>0.55</v>
      </c>
      <c r="H6" s="0" t="n">
        <f aca="false">E5/$J$5</f>
        <v>0.25</v>
      </c>
      <c r="I6" s="0" t="n">
        <f aca="false">1 - EXP(-C5/300)</f>
        <v>0.964326006652748</v>
      </c>
      <c r="K6" s="0" t="n">
        <f aca="false">MAX($M$5*D6 - L6,0)</f>
        <v>14.45</v>
      </c>
      <c r="L6" s="0" t="n">
        <f aca="false">0.1*E6</f>
        <v>0.55</v>
      </c>
    </row>
    <row r="7" customFormat="false" ht="12.8" hidden="false" customHeight="false" outlineLevel="0" collapsed="false">
      <c r="B7" s="0" t="n">
        <v>2</v>
      </c>
      <c r="C7" s="0" t="n">
        <f aca="false">MAX(C6 - D6,0)</f>
        <v>990</v>
      </c>
      <c r="D7" s="0" t="n">
        <f aca="false">MIN(E6*I6,C7)</f>
        <v>5.30379303659011</v>
      </c>
      <c r="E7" s="0" t="n">
        <f aca="false">E6 + G6 - H6</f>
        <v>5.8</v>
      </c>
      <c r="G7" s="0" t="n">
        <f aca="false">MIN(K7,L7)</f>
        <v>0.58</v>
      </c>
      <c r="H7" s="0" t="n">
        <f aca="false">E6/$J$5</f>
        <v>0.275</v>
      </c>
      <c r="I7" s="0" t="n">
        <f aca="false">1 - EXP(-C6/300)</f>
        <v>0.963726457734356</v>
      </c>
      <c r="K7" s="0" t="n">
        <f aca="false">MAX($M$5*D7 - L7,0)</f>
        <v>15.3313791097703</v>
      </c>
      <c r="L7" s="0" t="n">
        <f aca="false">0.1*E7</f>
        <v>0.58</v>
      </c>
    </row>
    <row r="8" customFormat="false" ht="12.8" hidden="false" customHeight="false" outlineLevel="0" collapsed="false">
      <c r="B8" s="0" t="n">
        <v>3</v>
      </c>
      <c r="C8" s="0" t="n">
        <f aca="false">MAX(C7 - D7,0)</f>
        <v>984.69620696341</v>
      </c>
      <c r="D8" s="0" t="n">
        <f aca="false">MIN(E7*I7,C8)</f>
        <v>5.58961345485927</v>
      </c>
      <c r="E8" s="0" t="n">
        <f aca="false">E7 + G7 - H7</f>
        <v>6.105</v>
      </c>
      <c r="G8" s="0" t="n">
        <f aca="false">MIN(K8,L8)</f>
        <v>0.6105</v>
      </c>
      <c r="H8" s="0" t="n">
        <f aca="false">E7/$J$5</f>
        <v>0.29</v>
      </c>
      <c r="I8" s="0" t="n">
        <f aca="false">1 - EXP(-C7/300)</f>
        <v>0.96311683259876</v>
      </c>
      <c r="K8" s="0" t="n">
        <f aca="false">MAX($M$5*D8 - L8,0)</f>
        <v>16.1583403645778</v>
      </c>
      <c r="L8" s="0" t="n">
        <f aca="false">0.1*E8</f>
        <v>0.6105</v>
      </c>
    </row>
    <row r="9" customFormat="false" ht="12.8" hidden="false" customHeight="false" outlineLevel="0" collapsed="false">
      <c r="B9" s="0" t="n">
        <v>4</v>
      </c>
      <c r="C9" s="0" t="n">
        <f aca="false">MAX(C8 - D8,0)</f>
        <v>979.106593508551</v>
      </c>
      <c r="D9" s="0" t="n">
        <f aca="false">MIN(E8*I8,C9)</f>
        <v>5.87982826301543</v>
      </c>
      <c r="E9" s="0" t="n">
        <f aca="false">E8 + G8 - H8</f>
        <v>6.4255</v>
      </c>
      <c r="G9" s="0" t="n">
        <f aca="false">MIN(K9,L9)</f>
        <v>0.64255</v>
      </c>
      <c r="H9" s="0" t="n">
        <f aca="false">E8/$J$5</f>
        <v>0.30525</v>
      </c>
      <c r="I9" s="0" t="n">
        <f aca="false">1 - EXP(-C8/300)</f>
        <v>0.962458965460462</v>
      </c>
      <c r="K9" s="0" t="n">
        <f aca="false">MAX($M$5*D9 - L9,0)</f>
        <v>16.9969347890463</v>
      </c>
      <c r="L9" s="0" t="n">
        <f aca="false">0.1*E9</f>
        <v>0.64255</v>
      </c>
    </row>
    <row r="10" customFormat="false" ht="12.8" hidden="false" customHeight="false" outlineLevel="0" collapsed="false">
      <c r="B10" s="0" t="n">
        <v>5</v>
      </c>
      <c r="C10" s="0" t="n">
        <f aca="false">MAX(C9 - D9,0)</f>
        <v>973.226765245535</v>
      </c>
      <c r="D10" s="0" t="n">
        <f aca="false">MIN(E9*I9,C10)</f>
        <v>6.1842800825662</v>
      </c>
      <c r="E10" s="0" t="n">
        <f aca="false">E9 + G9 - H9</f>
        <v>6.7628</v>
      </c>
      <c r="G10" s="0" t="n">
        <f aca="false">MIN(K10,L10)</f>
        <v>0.67628</v>
      </c>
      <c r="H10" s="0" t="n">
        <f aca="false">E9/$J$5</f>
        <v>0.321275</v>
      </c>
      <c r="I10" s="0" t="n">
        <f aca="false">1 - EXP(-C9/300)</f>
        <v>0.961752942318526</v>
      </c>
      <c r="K10" s="0" t="n">
        <f aca="false">MAX($M$5*D10 - L10,0)</f>
        <v>17.8765602476986</v>
      </c>
      <c r="L10" s="0" t="n">
        <f aca="false">0.1*E10</f>
        <v>0.67628</v>
      </c>
    </row>
    <row r="11" customFormat="false" ht="12.8" hidden="false" customHeight="false" outlineLevel="0" collapsed="false">
      <c r="B11" s="0" t="n">
        <v>6</v>
      </c>
      <c r="C11" s="0" t="n">
        <f aca="false">MAX(C10 - D10,0)</f>
        <v>967.042485162969</v>
      </c>
      <c r="D11" s="0" t="n">
        <f aca="false">MIN(E10*I10,C11)</f>
        <v>6.50414279831173</v>
      </c>
      <c r="E11" s="0" t="n">
        <f aca="false">E10 + G10 - H10</f>
        <v>7.117805</v>
      </c>
      <c r="G11" s="0" t="n">
        <f aca="false">MIN(K11,L11)</f>
        <v>0.7117805</v>
      </c>
      <c r="H11" s="0" t="n">
        <f aca="false">E10/$J$5</f>
        <v>0.33814</v>
      </c>
      <c r="I11" s="0" t="n">
        <f aca="false">1 - EXP(-C10/300)</f>
        <v>0.960995927588065</v>
      </c>
      <c r="K11" s="0" t="n">
        <f aca="false">MAX($M$5*D11 - L11,0)</f>
        <v>18.8006478949352</v>
      </c>
      <c r="L11" s="0" t="n">
        <f aca="false">0.1*E11</f>
        <v>0.7117805</v>
      </c>
    </row>
    <row r="12" customFormat="false" ht="12.8" hidden="false" customHeight="false" outlineLevel="0" collapsed="false">
      <c r="B12" s="0" t="n">
        <v>7</v>
      </c>
      <c r="C12" s="0" t="n">
        <f aca="false">MAX(C11 - D11,0)</f>
        <v>960.538342364657</v>
      </c>
      <c r="D12" s="0" t="n">
        <f aca="false">MIN(E11*I11,C12)</f>
        <v>6.84018161836597</v>
      </c>
      <c r="E12" s="0" t="n">
        <f aca="false">E11 + G11 - H11</f>
        <v>7.4914455</v>
      </c>
      <c r="G12" s="0" t="n">
        <f aca="false">MIN(K12,L12)</f>
        <v>0.74914455</v>
      </c>
      <c r="H12" s="0" t="n">
        <f aca="false">E11/$J$5</f>
        <v>0.35589025</v>
      </c>
      <c r="I12" s="0" t="n">
        <f aca="false">1 - EXP(-C11/300)</f>
        <v>0.960183542635653</v>
      </c>
      <c r="K12" s="0" t="n">
        <f aca="false">MAX($M$5*D12 - L12,0)</f>
        <v>19.7714003050979</v>
      </c>
      <c r="L12" s="0" t="n">
        <f aca="false">0.1*E12</f>
        <v>0.74914455</v>
      </c>
    </row>
    <row r="13" customFormat="false" ht="12.8" hidden="false" customHeight="false" outlineLevel="0" collapsed="false">
      <c r="B13" s="0" t="n">
        <v>8</v>
      </c>
      <c r="C13" s="0" t="n">
        <f aca="false">MAX(C12 - D12,0)</f>
        <v>953.698160746291</v>
      </c>
      <c r="D13" s="0" t="n">
        <f aca="false">MIN(E12*I12,C13)</f>
        <v>7.19316267965192</v>
      </c>
      <c r="E13" s="0" t="n">
        <f aca="false">E12 + G12 - H12</f>
        <v>7.8846998</v>
      </c>
      <c r="G13" s="0" t="n">
        <f aca="false">MIN(K13,L13)</f>
        <v>0.78846998</v>
      </c>
      <c r="H13" s="0" t="n">
        <f aca="false">E12/$J$5</f>
        <v>0.374572275</v>
      </c>
      <c r="I13" s="0" t="n">
        <f aca="false">1 - EXP(-C12/300)</f>
        <v>0.959310877168488</v>
      </c>
      <c r="K13" s="0" t="n">
        <f aca="false">MAX($M$5*D13 - L13,0)</f>
        <v>20.7910180589558</v>
      </c>
      <c r="L13" s="0" t="n">
        <f aca="false">0.1*E13</f>
        <v>0.78846998</v>
      </c>
    </row>
    <row r="14" customFormat="false" ht="12.8" hidden="false" customHeight="false" outlineLevel="0" collapsed="false">
      <c r="B14" s="0" t="n">
        <v>9</v>
      </c>
      <c r="C14" s="0" t="n">
        <f aca="false">MAX(C13 - D13,0)</f>
        <v>946.50499806664</v>
      </c>
      <c r="D14" s="0" t="n">
        <f aca="false">MIN(E13*I13,C14)</f>
        <v>7.5638782813482</v>
      </c>
      <c r="E14" s="0" t="n">
        <f aca="false">E13 + G13 - H13</f>
        <v>8.298597505</v>
      </c>
      <c r="G14" s="0" t="n">
        <f aca="false">MIN(K14,L14)</f>
        <v>0.8298597505</v>
      </c>
      <c r="H14" s="0" t="n">
        <f aca="false">E13/$J$5</f>
        <v>0.39423499</v>
      </c>
      <c r="I14" s="0" t="n">
        <f aca="false">1 - EXP(-C13/300)</f>
        <v>0.958372483212846</v>
      </c>
      <c r="K14" s="0" t="n">
        <f aca="false">MAX($M$5*D14 - L14,0)</f>
        <v>21.8617750935446</v>
      </c>
      <c r="L14" s="0" t="n">
        <f aca="false">0.1*E14</f>
        <v>0.8298597505</v>
      </c>
    </row>
    <row r="15" customFormat="false" ht="12.8" hidden="false" customHeight="false" outlineLevel="0" collapsed="false">
      <c r="B15" s="0" t="n">
        <v>10</v>
      </c>
      <c r="C15" s="0" t="n">
        <f aca="false">MAX(C14 - D14,0)</f>
        <v>938.941119785291</v>
      </c>
      <c r="D15" s="0" t="n">
        <f aca="false">MIN(E14*I14,C15)</f>
        <v>7.95314749805078</v>
      </c>
      <c r="E15" s="0" t="n">
        <f aca="false">E14 + G14 - H14</f>
        <v>8.7342222655</v>
      </c>
      <c r="G15" s="0" t="n">
        <f aca="false">MIN(K15,L15)</f>
        <v>0.87342222655</v>
      </c>
      <c r="H15" s="0" t="n">
        <f aca="false">E14/$J$5</f>
        <v>0.41492987525</v>
      </c>
      <c r="I15" s="0" t="n">
        <f aca="false">1 - EXP(-C14/300)</f>
        <v>0.957362309366661</v>
      </c>
      <c r="K15" s="0" t="n">
        <f aca="false">MAX($M$5*D15 - L15,0)</f>
        <v>22.9860202676023</v>
      </c>
      <c r="L15" s="0" t="n">
        <f aca="false">0.1*E15</f>
        <v>0.87342222655</v>
      </c>
    </row>
    <row r="16" customFormat="false" ht="12.8" hidden="false" customHeight="false" outlineLevel="0" collapsed="false">
      <c r="B16" s="0" t="n">
        <v>11</v>
      </c>
      <c r="C16" s="0" t="n">
        <f aca="false">MAX(C15 - D15,0)</f>
        <v>930.98797228724</v>
      </c>
      <c r="D16" s="0" t="n">
        <f aca="false">MIN(E15*I15,C16)</f>
        <v>8.36181519862079</v>
      </c>
      <c r="E16" s="0" t="n">
        <f aca="false">E15 + G15 - H15</f>
        <v>9.1927146168</v>
      </c>
      <c r="G16" s="0" t="n">
        <f aca="false">MIN(K16,L16)</f>
        <v>0.91927146168</v>
      </c>
      <c r="H16" s="0" t="n">
        <f aca="false">E15/$J$5</f>
        <v>0.436711113275</v>
      </c>
      <c r="I16" s="0" t="n">
        <f aca="false">1 - EXP(-C15/300)</f>
        <v>0.95627362152754</v>
      </c>
      <c r="K16" s="0" t="n">
        <f aca="false">MAX($M$5*D16 - L16,0)</f>
        <v>24.1661741341824</v>
      </c>
      <c r="L16" s="0" t="n">
        <f aca="false">0.1*E16</f>
        <v>0.91927146168</v>
      </c>
    </row>
    <row r="17" customFormat="false" ht="12.8" hidden="false" customHeight="false" outlineLevel="0" collapsed="false">
      <c r="B17" s="0" t="n">
        <v>12</v>
      </c>
      <c r="C17" s="0" t="n">
        <f aca="false">MAX(C16 - D16,0)</f>
        <v>922.62615708862</v>
      </c>
      <c r="D17" s="0" t="n">
        <f aca="false">MIN(E16*I16,C17)</f>
        <v>8.79075049827649</v>
      </c>
      <c r="E17" s="0" t="n">
        <f aca="false">E16 + G16 - H16</f>
        <v>9.675274965205</v>
      </c>
      <c r="G17" s="0" t="n">
        <f aca="false">MIN(K17,L17)</f>
        <v>0.9675274965205</v>
      </c>
      <c r="H17" s="0" t="n">
        <f aca="false">E16/$J$5</f>
        <v>0.45963573084</v>
      </c>
      <c r="I17" s="0" t="n">
        <f aca="false">1 - EXP(-C16/300)</f>
        <v>0.955098911463692</v>
      </c>
      <c r="K17" s="0" t="n">
        <f aca="false">MAX($M$5*D17 - L17,0)</f>
        <v>25.404723998309</v>
      </c>
      <c r="L17" s="0" t="n">
        <f aca="false">0.1*E17</f>
        <v>0.9675274965205</v>
      </c>
    </row>
    <row r="18" customFormat="false" ht="12.8" hidden="false" customHeight="false" outlineLevel="0" collapsed="false">
      <c r="B18" s="0" t="n">
        <v>13</v>
      </c>
      <c r="C18" s="0" t="n">
        <f aca="false">MAX(C17 - D17,0)</f>
        <v>913.835406590343</v>
      </c>
      <c r="D18" s="0" t="n">
        <f aca="false">MIN(E17*I17,C18)</f>
        <v>9.24084458737921</v>
      </c>
      <c r="E18" s="0" t="n">
        <f aca="false">E17 + G17 - H17</f>
        <v>10.1831667308855</v>
      </c>
      <c r="G18" s="0" t="n">
        <f aca="false">MIN(K18,L18)</f>
        <v>1.01831667308855</v>
      </c>
      <c r="H18" s="0" t="n">
        <f aca="false">E17/$J$5</f>
        <v>0.48376374826025</v>
      </c>
      <c r="I18" s="0" t="n">
        <f aca="false">1 - EXP(-C17/300)</f>
        <v>0.953829791364939</v>
      </c>
      <c r="K18" s="0" t="n">
        <f aca="false">MAX($M$5*D18 - L18,0)</f>
        <v>26.7042170890491</v>
      </c>
      <c r="L18" s="0" t="n">
        <f aca="false">0.1*E18</f>
        <v>1.01831667308855</v>
      </c>
    </row>
    <row r="19" customFormat="false" ht="12.8" hidden="false" customHeight="false" outlineLevel="0" collapsed="false">
      <c r="B19" s="0" t="n">
        <v>14</v>
      </c>
      <c r="C19" s="0" t="n">
        <f aca="false">MAX(C18 - D18,0)</f>
        <v>904.594562002964</v>
      </c>
      <c r="D19" s="0" t="n">
        <f aca="false">MIN(E18*I18,C19)</f>
        <v>9.71300779835491</v>
      </c>
      <c r="E19" s="0" t="n">
        <f aca="false">E18 + G18 - H18</f>
        <v>10.7177196557138</v>
      </c>
      <c r="G19" s="0" t="n">
        <f aca="false">MIN(K19,L19)</f>
        <v>1.07177196557138</v>
      </c>
      <c r="H19" s="0" t="n">
        <f aca="false">E18/$J$5</f>
        <v>0.509158336544275</v>
      </c>
      <c r="I19" s="0" t="n">
        <f aca="false">1 - EXP(-C18/300)</f>
        <v>0.952456871998886</v>
      </c>
      <c r="K19" s="0" t="n">
        <f aca="false">MAX($M$5*D19 - L19,0)</f>
        <v>28.0672514294933</v>
      </c>
      <c r="L19" s="0" t="n">
        <f aca="false">0.1*E19</f>
        <v>1.07177196557138</v>
      </c>
    </row>
    <row r="20" customFormat="false" ht="12.8" hidden="false" customHeight="false" outlineLevel="0" collapsed="false">
      <c r="B20" s="0" t="n">
        <v>15</v>
      </c>
      <c r="C20" s="0" t="n">
        <f aca="false">MAX(C19 - D19,0)</f>
        <v>894.881554204609</v>
      </c>
      <c r="D20" s="0" t="n">
        <f aca="false">MIN(E19*I19,C20)</f>
        <v>10.2081657382421</v>
      </c>
      <c r="E20" s="0" t="n">
        <f aca="false">E19 + G19 - H19</f>
        <v>11.2803332847409</v>
      </c>
      <c r="G20" s="0" t="n">
        <f aca="false">MIN(K20,L20)</f>
        <v>1.12803332847409</v>
      </c>
      <c r="H20" s="0" t="n">
        <f aca="false">E19/$J$5</f>
        <v>0.53588598278569</v>
      </c>
      <c r="I20" s="0" t="n">
        <f aca="false">1 - EXP(-C19/300)</f>
        <v>0.950969621651561</v>
      </c>
      <c r="K20" s="0" t="n">
        <f aca="false">MAX($M$5*D20 - L20,0)</f>
        <v>29.4964638862523</v>
      </c>
      <c r="L20" s="0" t="n">
        <f aca="false">0.1*E20</f>
        <v>1.12803332847409</v>
      </c>
    </row>
    <row r="21" customFormat="false" ht="12.8" hidden="false" customHeight="false" outlineLevel="0" collapsed="false">
      <c r="B21" s="0" t="n">
        <v>16</v>
      </c>
      <c r="C21" s="0" t="n">
        <f aca="false">MAX(C20 - D20,0)</f>
        <v>884.673388466367</v>
      </c>
      <c r="D21" s="0" t="n">
        <f aca="false">MIN(E20*I20,C21)</f>
        <v>10.7272542758936</v>
      </c>
      <c r="E21" s="0" t="n">
        <f aca="false">E20 + G20 - H20</f>
        <v>11.8724806304293</v>
      </c>
      <c r="G21" s="0" t="n">
        <f aca="false">MIN(K21,L21)</f>
        <v>1.18724806304293</v>
      </c>
      <c r="H21" s="0" t="n">
        <f aca="false">E20/$J$5</f>
        <v>0.564016664237045</v>
      </c>
      <c r="I21" s="0" t="n">
        <f aca="false">1 - EXP(-C20/300)</f>
        <v>0.949356202509314</v>
      </c>
      <c r="K21" s="0" t="n">
        <f aca="false">MAX($M$5*D21 - L21,0)</f>
        <v>30.9945147646378</v>
      </c>
      <c r="L21" s="0" t="n">
        <f aca="false">0.1*E21</f>
        <v>1.18724806304293</v>
      </c>
    </row>
    <row r="22" customFormat="false" ht="12.8" hidden="false" customHeight="false" outlineLevel="0" collapsed="false">
      <c r="B22" s="0" t="n">
        <v>17</v>
      </c>
      <c r="C22" s="0" t="n">
        <f aca="false">MAX(C21 - D21,0)</f>
        <v>873.946134190473</v>
      </c>
      <c r="D22" s="0" t="n">
        <f aca="false">MIN(E21*I21,C22)</f>
        <v>11.2712131256698</v>
      </c>
      <c r="E22" s="0" t="n">
        <f aca="false">E21 + G21 - H21</f>
        <v>12.4957120292352</v>
      </c>
      <c r="G22" s="0" t="n">
        <f aca="false">MIN(K22,L22)</f>
        <v>1.24957120292352</v>
      </c>
      <c r="H22" s="0" t="n">
        <f aca="false">E21/$J$5</f>
        <v>0.593624031521465</v>
      </c>
      <c r="I22" s="0" t="n">
        <f aca="false">1 - EXP(-C21/300)</f>
        <v>0.947603280516303</v>
      </c>
      <c r="K22" s="0" t="n">
        <f aca="false">MAX($M$5*D22 - L22,0)</f>
        <v>32.5640681740857</v>
      </c>
      <c r="L22" s="0" t="n">
        <f aca="false">0.1*E22</f>
        <v>1.24957120292352</v>
      </c>
    </row>
    <row r="23" customFormat="false" ht="12.8" hidden="false" customHeight="false" outlineLevel="0" collapsed="false">
      <c r="B23" s="0" t="n">
        <v>18</v>
      </c>
      <c r="C23" s="0" t="n">
        <f aca="false">MAX(C22 - D22,0)</f>
        <v>862.674921064804</v>
      </c>
      <c r="D23" s="0" t="n">
        <f aca="false">MIN(E22*I22,C23)</f>
        <v>11.8409777112903</v>
      </c>
      <c r="E23" s="0" t="n">
        <f aca="false">E22 + G22 - H22</f>
        <v>13.1516592006372</v>
      </c>
      <c r="G23" s="0" t="n">
        <f aca="false">MIN(K23,L23)</f>
        <v>1.31516592006373</v>
      </c>
      <c r="H23" s="0" t="n">
        <f aca="false">E22/$J$5</f>
        <v>0.62478560146176</v>
      </c>
      <c r="I23" s="0" t="n">
        <f aca="false">1 - EXP(-C22/300)</f>
        <v>0.945695804000468</v>
      </c>
      <c r="K23" s="0" t="n">
        <f aca="false">MAX($M$5*D23 - L23,0)</f>
        <v>34.2077672138072</v>
      </c>
      <c r="L23" s="0" t="n">
        <f aca="false">0.1*E23</f>
        <v>1.31516592006373</v>
      </c>
    </row>
    <row r="24" customFormat="false" ht="12.8" hidden="false" customHeight="false" outlineLevel="0" collapsed="false">
      <c r="B24" s="0" t="n">
        <v>19</v>
      </c>
      <c r="C24" s="0" t="n">
        <f aca="false">MAX(C23 - D23,0)</f>
        <v>850.833943353513</v>
      </c>
      <c r="D24" s="0" t="n">
        <f aca="false">MIN(E23*I23,C24)</f>
        <v>12.4374689216868</v>
      </c>
      <c r="E24" s="0" t="n">
        <f aca="false">E23 + G23 - H23</f>
        <v>13.8420395192392</v>
      </c>
      <c r="G24" s="0" t="n">
        <f aca="false">MIN(K24,L24)</f>
        <v>1.38420395192392</v>
      </c>
      <c r="H24" s="0" t="n">
        <f aca="false">E23/$J$5</f>
        <v>0.657582960031862</v>
      </c>
      <c r="I24" s="0" t="n">
        <f aca="false">1 - EXP(-C23/300)</f>
        <v>0.943616745478811</v>
      </c>
      <c r="K24" s="0" t="n">
        <f aca="false">MAX($M$5*D24 - L24,0)</f>
        <v>35.9282028131365</v>
      </c>
      <c r="L24" s="0" t="n">
        <f aca="false">0.1*E24</f>
        <v>1.38420395192392</v>
      </c>
    </row>
    <row r="25" customFormat="false" ht="12.8" hidden="false" customHeight="false" outlineLevel="0" collapsed="false">
      <c r="B25" s="0" t="n">
        <v>20</v>
      </c>
      <c r="C25" s="0" t="n">
        <f aca="false">MAX(C24 - D24,0)</f>
        <v>838.396474431827</v>
      </c>
      <c r="D25" s="0" t="n">
        <f aca="false">MIN(E24*I24,C25)</f>
        <v>13.0615802819336</v>
      </c>
      <c r="E25" s="0" t="n">
        <f aca="false">E24 + G24 - H24</f>
        <v>14.5686605111313</v>
      </c>
      <c r="G25" s="0" t="n">
        <f aca="false">MIN(K25,L25)</f>
        <v>1.45686605111313</v>
      </c>
      <c r="H25" s="0" t="n">
        <f aca="false">E24/$J$5</f>
        <v>0.692101975961961</v>
      </c>
      <c r="I25" s="0" t="n">
        <f aca="false">1 - EXP(-C24/300)</f>
        <v>0.9413468000056</v>
      </c>
      <c r="K25" s="0" t="n">
        <f aca="false">MAX($M$5*D25 - L25,0)</f>
        <v>37.7278747946877</v>
      </c>
      <c r="L25" s="0" t="n">
        <f aca="false">0.1*E25</f>
        <v>1.45686605111313</v>
      </c>
    </row>
    <row r="26" customFormat="false" ht="12.8" hidden="false" customHeight="false" outlineLevel="0" collapsed="false">
      <c r="B26" s="0" t="n">
        <v>21</v>
      </c>
      <c r="C26" s="0" t="n">
        <f aca="false">MAX(C25 - D25,0)</f>
        <v>825.334894149893</v>
      </c>
      <c r="D26" s="0" t="n">
        <f aca="false">MIN(E25*I25,C26)</f>
        <v>13.7141619525214</v>
      </c>
      <c r="E26" s="0" t="n">
        <f aca="false">E25 + G25 - H25</f>
        <v>15.3334245862824</v>
      </c>
      <c r="G26" s="0" t="n">
        <f aca="false">MIN(K26,L26)</f>
        <v>1.53334245862824</v>
      </c>
      <c r="H26" s="0" t="n">
        <f aca="false">E25/$J$5</f>
        <v>0.728433025556564</v>
      </c>
      <c r="I26" s="0" t="n">
        <f aca="false">1 - EXP(-C25/300)</f>
        <v>0.9388640321878</v>
      </c>
      <c r="K26" s="0" t="n">
        <f aca="false">MAX($M$5*D26 - L26,0)</f>
        <v>39.6091433989359</v>
      </c>
      <c r="L26" s="0" t="n">
        <f aca="false">0.1*E26</f>
        <v>1.53334245862824</v>
      </c>
    </row>
    <row r="27" customFormat="false" ht="12.8" hidden="false" customHeight="false" outlineLevel="0" collapsed="false">
      <c r="B27" s="0" t="n">
        <v>22</v>
      </c>
      <c r="C27" s="0" t="n">
        <f aca="false">MAX(C26 - D26,0)</f>
        <v>811.620732197372</v>
      </c>
      <c r="D27" s="0" t="n">
        <f aca="false">MIN(E26*I26,C27)</f>
        <v>14.3960008343247</v>
      </c>
      <c r="E27" s="0" t="n">
        <f aca="false">E26 + G26 - H26</f>
        <v>16.1383340193541</v>
      </c>
      <c r="G27" s="0" t="n">
        <f aca="false">MIN(K27,L27)</f>
        <v>1.61383340193541</v>
      </c>
      <c r="H27" s="0" t="n">
        <f aca="false">E26/$J$5</f>
        <v>0.766671229314122</v>
      </c>
      <c r="I27" s="0" t="n">
        <f aca="false">1 - EXP(-C26/300)</f>
        <v>0.936143462531825</v>
      </c>
      <c r="K27" s="0" t="n">
        <f aca="false">MAX($M$5*D27 - L27,0)</f>
        <v>41.5741691010386</v>
      </c>
      <c r="L27" s="0" t="n">
        <f aca="false">0.1*E27</f>
        <v>1.61383340193541</v>
      </c>
    </row>
    <row r="28" customFormat="false" ht="12.8" hidden="false" customHeight="false" outlineLevel="0" collapsed="false">
      <c r="B28" s="0" t="n">
        <v>23</v>
      </c>
      <c r="C28" s="0" t="n">
        <f aca="false">MAX(C27 - D27,0)</f>
        <v>797.224731363047</v>
      </c>
      <c r="D28" s="0" t="n">
        <f aca="false">MIN(E27*I27,C28)</f>
        <v>15.1077958883733</v>
      </c>
      <c r="E28" s="0" t="n">
        <f aca="false">E27 + G27 - H27</f>
        <v>16.9854961919754</v>
      </c>
      <c r="G28" s="0" t="n">
        <f aca="false">MIN(K28,L28)</f>
        <v>1.69854961919754</v>
      </c>
      <c r="H28" s="0" t="n">
        <f aca="false">E27/$J$5</f>
        <v>0.806916700967706</v>
      </c>
      <c r="I28" s="0" t="n">
        <f aca="false">1 - EXP(-C27/300)</f>
        <v>0.933156582076148</v>
      </c>
      <c r="K28" s="0" t="n">
        <f aca="false">MAX($M$5*D28 - L28,0)</f>
        <v>43.6248380459224</v>
      </c>
      <c r="L28" s="0" t="n">
        <f aca="false">0.1*E28</f>
        <v>1.69854961919754</v>
      </c>
    </row>
    <row r="29" customFormat="false" ht="12.8" hidden="false" customHeight="false" outlineLevel="0" collapsed="false">
      <c r="B29" s="0" t="n">
        <v>24</v>
      </c>
      <c r="C29" s="0" t="n">
        <f aca="false">MAX(C28 - D28,0)</f>
        <v>782.116935474674</v>
      </c>
      <c r="D29" s="0" t="n">
        <f aca="false">MIN(E28*I28,C29)</f>
        <v>15.8501275713712</v>
      </c>
      <c r="E29" s="0" t="n">
        <f aca="false">E28 + G28 - H28</f>
        <v>17.8771291102052</v>
      </c>
      <c r="G29" s="0" t="n">
        <f aca="false">MIN(K29,L29)</f>
        <v>1.78771291102052</v>
      </c>
      <c r="H29" s="0" t="n">
        <f aca="false">E28/$J$5</f>
        <v>0.849274809598771</v>
      </c>
      <c r="I29" s="0" t="n">
        <f aca="false">1 - EXP(-C28/300)</f>
        <v>0.929870782280137</v>
      </c>
      <c r="K29" s="0" t="n">
        <f aca="false">MAX($M$5*D29 - L29,0)</f>
        <v>45.7626698030931</v>
      </c>
      <c r="L29" s="0" t="n">
        <f aca="false">0.1*E29</f>
        <v>1.78771291102052</v>
      </c>
    </row>
    <row r="30" customFormat="false" ht="12.8" hidden="false" customHeight="false" outlineLevel="0" collapsed="false">
      <c r="B30" s="0" t="n">
        <v>25</v>
      </c>
      <c r="C30" s="0" t="n">
        <f aca="false">MAX(C29 - D29,0)</f>
        <v>766.266807903302</v>
      </c>
      <c r="D30" s="0" t="n">
        <f aca="false">MIN(E29*I29,C30)</f>
        <v>16.6234200306296</v>
      </c>
      <c r="E30" s="0" t="n">
        <f aca="false">E29 + G29 - H29</f>
        <v>18.815567211627</v>
      </c>
      <c r="G30" s="0" t="n">
        <f aca="false">MIN(K30,L30)</f>
        <v>1.8815567211627</v>
      </c>
      <c r="H30" s="0" t="n">
        <f aca="false">E29/$J$5</f>
        <v>0.893856455510262</v>
      </c>
      <c r="I30" s="0" t="n">
        <f aca="false">1 - EXP(-C29/300)</f>
        <v>0.926248684865002</v>
      </c>
      <c r="K30" s="0" t="n">
        <f aca="false">MAX($M$5*D30 - L30,0)</f>
        <v>47.988703370726</v>
      </c>
      <c r="L30" s="0" t="n">
        <f aca="false">0.1*E30</f>
        <v>1.8815567211627</v>
      </c>
    </row>
    <row r="31" customFormat="false" ht="12.8" hidden="false" customHeight="false" outlineLevel="0" collapsed="false">
      <c r="B31" s="0" t="n">
        <v>26</v>
      </c>
      <c r="C31" s="0" t="n">
        <f aca="false">MAX(C30 - D30,0)</f>
        <v>749.643387872673</v>
      </c>
      <c r="D31" s="0" t="n">
        <f aca="false">MIN(E30*I30,C31)</f>
        <v>17.4278943847586</v>
      </c>
      <c r="E31" s="0" t="n">
        <f aca="false">E30 + G30 - H30</f>
        <v>19.8032674772794</v>
      </c>
      <c r="G31" s="0" t="n">
        <f aca="false">MIN(K31,L31)</f>
        <v>1.98032674772794</v>
      </c>
      <c r="H31" s="0" t="n">
        <f aca="false">E30/$J$5</f>
        <v>0.94077836058135</v>
      </c>
      <c r="I31" s="0" t="n">
        <f aca="false">1 - EXP(-C30/300)</f>
        <v>0.922247353740576</v>
      </c>
      <c r="K31" s="0" t="n">
        <f aca="false">MAX($M$5*D31 - L31,0)</f>
        <v>50.3033564065477</v>
      </c>
      <c r="L31" s="0" t="n">
        <f aca="false">0.1*E31</f>
        <v>1.98032674772794</v>
      </c>
    </row>
    <row r="32" customFormat="false" ht="12.8" hidden="false" customHeight="false" outlineLevel="0" collapsed="false">
      <c r="B32" s="0" t="n">
        <v>27</v>
      </c>
      <c r="C32" s="0" t="n">
        <f aca="false">MAX(C31 - D31,0)</f>
        <v>732.215493487914</v>
      </c>
      <c r="D32" s="0" t="n">
        <f aca="false">MIN(E31*I31,C32)</f>
        <v>18.2635110263378</v>
      </c>
      <c r="E32" s="0" t="n">
        <f aca="false">E31 + G31 - H31</f>
        <v>20.842815864426</v>
      </c>
      <c r="G32" s="0" t="n">
        <f aca="false">MIN(K32,L32)</f>
        <v>2.0842815864426</v>
      </c>
      <c r="H32" s="0" t="n">
        <f aca="false">E31/$J$5</f>
        <v>0.990163373863972</v>
      </c>
      <c r="I32" s="0" t="n">
        <f aca="false">1 - EXP(-C31/300)</f>
        <v>0.91781736833912</v>
      </c>
      <c r="K32" s="0" t="n">
        <f aca="false">MAX($M$5*D32 - L32,0)</f>
        <v>52.7062514925707</v>
      </c>
      <c r="L32" s="0" t="n">
        <f aca="false">0.1*E32</f>
        <v>2.0842815864426</v>
      </c>
    </row>
    <row r="33" customFormat="false" ht="12.8" hidden="false" customHeight="false" outlineLevel="0" collapsed="false">
      <c r="B33" s="0" t="n">
        <v>28</v>
      </c>
      <c r="C33" s="0" t="n">
        <f aca="false">MAX(C32 - D32,0)</f>
        <v>713.951982461576</v>
      </c>
      <c r="D33" s="0" t="n">
        <f aca="false">MIN(E32*I32,C33)</f>
        <v>19.1298984054644</v>
      </c>
      <c r="E33" s="0" t="n">
        <f aca="false">E32 + G32 - H32</f>
        <v>21.9369340770047</v>
      </c>
      <c r="G33" s="0" t="n">
        <f aca="false">MIN(K33,L33)</f>
        <v>2.19369340770047</v>
      </c>
      <c r="H33" s="0" t="n">
        <f aca="false">E32/$J$5</f>
        <v>1.0421407932213</v>
      </c>
      <c r="I33" s="0" t="n">
        <f aca="false">1 - EXP(-C32/300)</f>
        <v>0.91290173471011</v>
      </c>
      <c r="K33" s="0" t="n">
        <f aca="false">MAX($M$5*D33 - L33,0)</f>
        <v>55.1960018086926</v>
      </c>
      <c r="L33" s="0" t="n">
        <f aca="false">0.1*E33</f>
        <v>2.19369340770047</v>
      </c>
    </row>
    <row r="34" customFormat="false" ht="12.8" hidden="false" customHeight="false" outlineLevel="0" collapsed="false">
      <c r="B34" s="0" t="n">
        <v>29</v>
      </c>
      <c r="C34" s="0" t="n">
        <f aca="false">MAX(C33 - D33,0)</f>
        <v>694.822084056112</v>
      </c>
      <c r="D34" s="0" t="n">
        <f aca="false">MIN(E33*I33,C34)</f>
        <v>20.0262651731189</v>
      </c>
      <c r="E34" s="0" t="n">
        <f aca="false">E33 + G33 - H33</f>
        <v>23.0884866914838</v>
      </c>
      <c r="G34" s="0" t="n">
        <f aca="false">MIN(K34,L34)</f>
        <v>2.30884866914838</v>
      </c>
      <c r="H34" s="0" t="n">
        <f aca="false">E33/$J$5</f>
        <v>1.09684670385023</v>
      </c>
      <c r="I34" s="0" t="n">
        <f aca="false">1 - EXP(-C33/300)</f>
        <v>0.907434607801041</v>
      </c>
      <c r="K34" s="0" t="n">
        <f aca="false">MAX($M$5*D34 - L34,0)</f>
        <v>57.7699468502083</v>
      </c>
      <c r="L34" s="0" t="n">
        <f aca="false">0.1*E34</f>
        <v>2.30884866914838</v>
      </c>
    </row>
    <row r="35" customFormat="false" ht="12.8" hidden="false" customHeight="false" outlineLevel="0" collapsed="false">
      <c r="B35" s="0" t="n">
        <v>30</v>
      </c>
      <c r="C35" s="0" t="n">
        <f aca="false">MAX(C34 - D34,0)</f>
        <v>674.795818882993</v>
      </c>
      <c r="D35" s="0" t="n">
        <f aca="false">MIN(E34*I34,C35)</f>
        <v>20.9512918656062</v>
      </c>
      <c r="E35" s="0" t="n">
        <f aca="false">E34 + G34 - H34</f>
        <v>24.300488656782</v>
      </c>
      <c r="G35" s="0" t="n">
        <f aca="false">MIN(K35,L35)</f>
        <v>2.4300488656782</v>
      </c>
      <c r="H35" s="0" t="n">
        <f aca="false">E34/$J$5</f>
        <v>1.15442433457419</v>
      </c>
      <c r="I35" s="0" t="n">
        <f aca="false">1 - EXP(-C34/300)</f>
        <v>0.901339795807511</v>
      </c>
      <c r="K35" s="0" t="n">
        <f aca="false">MAX($M$5*D35 - L35,0)</f>
        <v>60.4238267311403</v>
      </c>
      <c r="L35" s="0" t="n">
        <f aca="false">0.1*E35</f>
        <v>2.4300488656782</v>
      </c>
    </row>
    <row r="36" customFormat="false" ht="12.8" hidden="false" customHeight="false" outlineLevel="0" collapsed="false">
      <c r="B36" s="0" t="n">
        <v>31</v>
      </c>
      <c r="C36" s="0" t="n">
        <f aca="false">MAX(C35 - D35,0)</f>
        <v>653.844527017387</v>
      </c>
      <c r="D36" s="0" t="n">
        <f aca="false">MIN(E35*I35,C36)</f>
        <v>21.9029974839266</v>
      </c>
      <c r="E36" s="0" t="n">
        <f aca="false">E35 + G35 - H35</f>
        <v>25.576113187886</v>
      </c>
      <c r="G36" s="0" t="n">
        <f aca="false">MIN(K36,L36)</f>
        <v>2.5576113187886</v>
      </c>
      <c r="H36" s="0" t="n">
        <f aca="false">E35/$J$5</f>
        <v>1.2150244328391</v>
      </c>
      <c r="I36" s="0" t="n">
        <f aca="false">1 - EXP(-C35/300)</f>
        <v>0.894529015916331</v>
      </c>
      <c r="K36" s="0" t="n">
        <f aca="false">MAX($M$5*D36 - L36,0)</f>
        <v>63.1513811329912</v>
      </c>
      <c r="L36" s="0" t="n">
        <f aca="false">0.1*E36</f>
        <v>2.5576113187886</v>
      </c>
    </row>
    <row r="37" customFormat="false" ht="12.8" hidden="false" customHeight="false" outlineLevel="0" collapsed="false">
      <c r="B37" s="0" t="n">
        <v>32</v>
      </c>
      <c r="C37" s="0" t="n">
        <f aca="false">MAX(C36 - D36,0)</f>
        <v>631.94152953346</v>
      </c>
      <c r="D37" s="0" t="n">
        <f aca="false">MIN(E36*I36,C37)</f>
        <v>22.8785753609243</v>
      </c>
      <c r="E37" s="0" t="n">
        <f aca="false">E36 + G36 - H36</f>
        <v>26.9187000738355</v>
      </c>
      <c r="G37" s="0" t="n">
        <f aca="false">MIN(K37,L37)</f>
        <v>2.69187000738355</v>
      </c>
      <c r="H37" s="0" t="n">
        <f aca="false">E36/$J$5</f>
        <v>1.2788056593943</v>
      </c>
      <c r="I37" s="0" t="n">
        <f aca="false">1 - EXP(-C36/300)</f>
        <v>0.886899871163709</v>
      </c>
      <c r="K37" s="0" t="n">
        <f aca="false">MAX($M$5*D37 - L37,0)</f>
        <v>65.9438560753895</v>
      </c>
      <c r="L37" s="0" t="n">
        <f aca="false">0.1*E37</f>
        <v>2.69187000738355</v>
      </c>
    </row>
    <row r="38" customFormat="false" ht="12.8" hidden="false" customHeight="false" outlineLevel="0" collapsed="false">
      <c r="B38" s="0" t="n">
        <v>33</v>
      </c>
      <c r="C38" s="0" t="n">
        <f aca="false">MAX(C37 - D37,0)</f>
        <v>609.062954172536</v>
      </c>
      <c r="D38" s="0" t="n">
        <f aca="false">MIN(E37*I37,C38)</f>
        <v>23.8741916273792</v>
      </c>
      <c r="E38" s="0" t="n">
        <f aca="false">E37 + G37 - H37</f>
        <v>28.3317644218247</v>
      </c>
      <c r="G38" s="0" t="n">
        <f aca="false">MIN(K38,L38)</f>
        <v>2.83317644218247</v>
      </c>
      <c r="H38" s="0" t="n">
        <f aca="false">E37/$J$5</f>
        <v>1.34593500369177</v>
      </c>
      <c r="I38" s="0" t="n">
        <f aca="false">1 - EXP(-C37/300)</f>
        <v>0.878333522043513</v>
      </c>
      <c r="K38" s="0" t="n">
        <f aca="false">MAX($M$5*D38 - L38,0)</f>
        <v>68.7893984399551</v>
      </c>
      <c r="L38" s="0" t="n">
        <f aca="false">0.1*E38</f>
        <v>2.83317644218247</v>
      </c>
    </row>
    <row r="39" customFormat="false" ht="12.8" hidden="false" customHeight="false" outlineLevel="0" collapsed="false">
      <c r="B39" s="0" t="n">
        <v>34</v>
      </c>
      <c r="C39" s="0" t="n">
        <f aca="false">MAX(C38 - D38,0)</f>
        <v>585.188762545157</v>
      </c>
      <c r="D39" s="0" t="n">
        <f aca="false">MIN(E38*I38,C39)</f>
        <v>24.8847384303284</v>
      </c>
      <c r="E39" s="0" t="n">
        <f aca="false">E38 + G38 - H38</f>
        <v>29.8190058603154</v>
      </c>
      <c r="G39" s="0" t="n">
        <f aca="false">MIN(K39,L39)</f>
        <v>2.98190058603154</v>
      </c>
      <c r="H39" s="0" t="n">
        <f aca="false">E38/$J$5</f>
        <v>1.41658822109124</v>
      </c>
      <c r="I39" s="0" t="n">
        <f aca="false">1 - EXP(-C38/300)</f>
        <v>0.868692036356834</v>
      </c>
      <c r="K39" s="0" t="n">
        <f aca="false">MAX($M$5*D39 - L39,0)</f>
        <v>71.6723147049537</v>
      </c>
      <c r="L39" s="0" t="n">
        <f aca="false">0.1*E39</f>
        <v>2.98190058603154</v>
      </c>
    </row>
    <row r="40" customFormat="false" ht="12.8" hidden="false" customHeight="false" outlineLevel="0" collapsed="false">
      <c r="B40" s="0" t="n">
        <v>35</v>
      </c>
      <c r="C40" s="0" t="n">
        <f aca="false">MAX(C39 - D39,0)</f>
        <v>560.304024114828</v>
      </c>
      <c r="D40" s="0" t="n">
        <f aca="false">MIN(E39*I39,C40)</f>
        <v>25.9035329229338</v>
      </c>
      <c r="E40" s="0" t="n">
        <f aca="false">E39 + G39 - H39</f>
        <v>31.3843182252557</v>
      </c>
      <c r="G40" s="0" t="n">
        <f aca="false">MIN(K40,L40)</f>
        <v>3.13843182252557</v>
      </c>
      <c r="H40" s="0" t="n">
        <f aca="false">E39/$J$5</f>
        <v>1.49095029301577</v>
      </c>
      <c r="I40" s="0" t="n">
        <f aca="false">1 - EXP(-C39/300)</f>
        <v>0.857815420308879</v>
      </c>
      <c r="K40" s="0" t="n">
        <f aca="false">MAX($M$5*D40 - L40,0)</f>
        <v>74.5721669462758</v>
      </c>
      <c r="L40" s="0" t="n">
        <f aca="false">0.1*E40</f>
        <v>3.13843182252557</v>
      </c>
    </row>
    <row r="41" customFormat="false" ht="12.8" hidden="false" customHeight="false" outlineLevel="0" collapsed="false">
      <c r="B41" s="0" t="n">
        <v>36</v>
      </c>
      <c r="C41" s="0" t="n">
        <f aca="false">MAX(C40 - D40,0)</f>
        <v>534.400491191895</v>
      </c>
      <c r="D41" s="0" t="n">
        <f aca="false">MIN(E40*I40,C41)</f>
        <v>26.9219521295054</v>
      </c>
      <c r="E41" s="0" t="n">
        <f aca="false">E40 + G40 - H40</f>
        <v>33.0317997547655</v>
      </c>
      <c r="G41" s="0" t="n">
        <f aca="false">MIN(K41,L41)</f>
        <v>3.30317997547655</v>
      </c>
      <c r="H41" s="0" t="n">
        <f aca="false">E40/$J$5</f>
        <v>1.56921591126279</v>
      </c>
      <c r="I41" s="0" t="n">
        <f aca="false">1 - EXP(-C40/300)</f>
        <v>0.845518368608572</v>
      </c>
      <c r="K41" s="0" t="n">
        <f aca="false">MAX($M$5*D41 - L41,0)</f>
        <v>77.4626764130395</v>
      </c>
      <c r="L41" s="0" t="n">
        <f aca="false">0.1*E41</f>
        <v>3.30317997547655</v>
      </c>
    </row>
    <row r="42" customFormat="false" ht="12.8" hidden="false" customHeight="false" outlineLevel="0" collapsed="false">
      <c r="B42" s="0" t="n">
        <v>37</v>
      </c>
      <c r="C42" s="0" t="n">
        <f aca="false">MAX(C41 - D41,0)</f>
        <v>507.478539062389</v>
      </c>
      <c r="D42" s="0" t="n">
        <f aca="false">MIN(E41*I41,C42)</f>
        <v>27.9289934408544</v>
      </c>
      <c r="E42" s="0" t="n">
        <f aca="false">E41 + G41 - H41</f>
        <v>34.7657638189793</v>
      </c>
      <c r="G42" s="0" t="n">
        <f aca="false">MIN(K42,L42)</f>
        <v>3.47657638189793</v>
      </c>
      <c r="H42" s="0" t="n">
        <f aca="false">E41/$J$5</f>
        <v>1.65158998773828</v>
      </c>
      <c r="I42" s="0" t="n">
        <f aca="false">1 - EXP(-C41/300)</f>
        <v>0.831586829504628</v>
      </c>
      <c r="K42" s="0" t="n">
        <f aca="false">MAX($M$5*D42 - L42,0)</f>
        <v>80.3104039406652</v>
      </c>
      <c r="L42" s="0" t="n">
        <f aca="false">0.1*E42</f>
        <v>3.47657638189793</v>
      </c>
    </row>
    <row r="43" customFormat="false" ht="12.8" hidden="false" customHeight="false" outlineLevel="0" collapsed="false">
      <c r="B43" s="0" t="n">
        <v>38</v>
      </c>
      <c r="C43" s="0" t="n">
        <f aca="false">MAX(C42 - D42,0)</f>
        <v>479.549545621535</v>
      </c>
      <c r="D43" s="0" t="n">
        <f aca="false">MIN(E42*I42,C43)</f>
        <v>28.9107513095317</v>
      </c>
      <c r="E43" s="0" t="n">
        <f aca="false">E42 + G42 - H42</f>
        <v>36.590750213139</v>
      </c>
      <c r="G43" s="0" t="n">
        <f aca="false">MIN(K43,L43)</f>
        <v>3.6590750213139</v>
      </c>
      <c r="H43" s="0" t="n">
        <f aca="false">E42/$J$5</f>
        <v>1.73828819094897</v>
      </c>
      <c r="I43" s="0" t="n">
        <f aca="false">1 - EXP(-C42/300)</f>
        <v>0.815774574048996</v>
      </c>
      <c r="K43" s="0" t="n">
        <f aca="false">MAX($M$5*D43 - L43,0)</f>
        <v>83.0731789072812</v>
      </c>
      <c r="L43" s="0" t="n">
        <f aca="false">0.1*E43</f>
        <v>3.6590750213139</v>
      </c>
    </row>
    <row r="44" customFormat="false" ht="12.8" hidden="false" customHeight="false" outlineLevel="0" collapsed="false">
      <c r="B44" s="0" t="n">
        <v>39</v>
      </c>
      <c r="C44" s="0" t="n">
        <f aca="false">MAX(C43 - D43,0)</f>
        <v>450.638794312003</v>
      </c>
      <c r="D44" s="0" t="n">
        <f aca="false">MIN(E43*I43,C44)</f>
        <v>29.8498036692566</v>
      </c>
      <c r="E44" s="0" t="n">
        <f aca="false">E43 + G43 - H43</f>
        <v>38.5115370435039</v>
      </c>
      <c r="G44" s="0" t="n">
        <f aca="false">MIN(K44,L44)</f>
        <v>3.85115370435039</v>
      </c>
      <c r="H44" s="0" t="n">
        <f aca="false">E43/$J$5</f>
        <v>1.82953751065695</v>
      </c>
      <c r="I44" s="0" t="n">
        <f aca="false">1 - EXP(-C43/300)</f>
        <v>0.797800103730464</v>
      </c>
      <c r="K44" s="0" t="n">
        <f aca="false">MAX($M$5*D44 - L44,0)</f>
        <v>85.6982573034196</v>
      </c>
      <c r="L44" s="0" t="n">
        <f aca="false">0.1*E44</f>
        <v>3.85115370435039</v>
      </c>
    </row>
    <row r="45" customFormat="false" ht="12.8" hidden="false" customHeight="false" outlineLevel="0" collapsed="false">
      <c r="B45" s="0" t="n">
        <v>40</v>
      </c>
      <c r="C45" s="0" t="n">
        <f aca="false">MAX(C44 - D44,0)</f>
        <v>420.788990642747</v>
      </c>
      <c r="D45" s="0" t="n">
        <f aca="false">MIN(E44*I44,C45)</f>
        <v>30.724508248127</v>
      </c>
      <c r="E45" s="0" t="n">
        <f aca="false">E44 + G44 - H44</f>
        <v>40.5331532371973</v>
      </c>
      <c r="G45" s="0" t="n">
        <f aca="false">MIN(K45,L45)</f>
        <v>4.05331532371973</v>
      </c>
      <c r="H45" s="0" t="n">
        <f aca="false">E44/$J$5</f>
        <v>1.92557685217519</v>
      </c>
      <c r="I45" s="0" t="n">
        <f aca="false">1 - EXP(-C44/300)</f>
        <v>0.777344448633728</v>
      </c>
      <c r="K45" s="0" t="n">
        <f aca="false">MAX($M$5*D45 - L45,0)</f>
        <v>88.1202094206613</v>
      </c>
      <c r="L45" s="0" t="n">
        <f aca="false">0.1*E45</f>
        <v>4.05331532371973</v>
      </c>
    </row>
    <row r="46" customFormat="false" ht="12.8" hidden="false" customHeight="false" outlineLevel="0" collapsed="false">
      <c r="B46" s="0" t="n">
        <v>41</v>
      </c>
      <c r="C46" s="0" t="n">
        <f aca="false">MAX(C45 - D45,0)</f>
        <v>390.064482394619</v>
      </c>
      <c r="D46" s="0" t="n">
        <f aca="false">MIN(E45*I45,C46)</f>
        <v>31.5082216545556</v>
      </c>
      <c r="E46" s="0" t="n">
        <f aca="false">E45 + G45 - H45</f>
        <v>42.6608917087419</v>
      </c>
      <c r="G46" s="0" t="n">
        <f aca="false">MIN(K46,L46)</f>
        <v>4.26608917087419</v>
      </c>
      <c r="H46" s="0" t="n">
        <f aca="false">E45/$J$5</f>
        <v>2.02665766185987</v>
      </c>
      <c r="I46" s="0" t="n">
        <f aca="false">1 - EXP(-C45/300)</f>
        <v>0.754050726306092</v>
      </c>
      <c r="K46" s="0" t="n">
        <f aca="false">MAX($M$5*D46 - L46,0)</f>
        <v>90.2585757927925</v>
      </c>
      <c r="L46" s="0" t="n">
        <f aca="false">0.1*E46</f>
        <v>4.26608917087419</v>
      </c>
    </row>
    <row r="47" customFormat="false" ht="12.8" hidden="false" customHeight="false" outlineLevel="0" collapsed="false">
      <c r="B47" s="0" t="n">
        <v>42</v>
      </c>
      <c r="C47" s="0" t="n">
        <f aca="false">MAX(C46 - D46,0)</f>
        <v>358.556260740064</v>
      </c>
      <c r="D47" s="0" t="n">
        <f aca="false">MIN(E46*I46,C47)</f>
        <v>32.1684763778424</v>
      </c>
      <c r="E47" s="0" t="n">
        <f aca="false">E46 + G46 - H46</f>
        <v>44.9003232177562</v>
      </c>
      <c r="G47" s="0" t="n">
        <f aca="false">MIN(K47,L47)</f>
        <v>4.49003232177562</v>
      </c>
      <c r="H47" s="0" t="n">
        <f aca="false">E46/$J$5</f>
        <v>2.13304458543709</v>
      </c>
      <c r="I47" s="0" t="n">
        <f aca="false">1 - EXP(-C46/300)</f>
        <v>0.727526779013068</v>
      </c>
      <c r="K47" s="0" t="n">
        <f aca="false">MAX($M$5*D47 - L47,0)</f>
        <v>92.0153968117515</v>
      </c>
      <c r="L47" s="0" t="n">
        <f aca="false">0.1*E47</f>
        <v>4.49003232177562</v>
      </c>
    </row>
    <row r="48" customFormat="false" ht="12.8" hidden="false" customHeight="false" outlineLevel="0" collapsed="false">
      <c r="B48" s="0" t="n">
        <v>43</v>
      </c>
      <c r="C48" s="0" t="n">
        <f aca="false">MAX(C47 - D47,0)</f>
        <v>326.387784362222</v>
      </c>
      <c r="D48" s="0" t="n">
        <f aca="false">MIN(E47*I47,C48)</f>
        <v>32.6661875272598</v>
      </c>
      <c r="E48" s="0" t="n">
        <f aca="false">E47 + G47 - H47</f>
        <v>47.2573109540947</v>
      </c>
      <c r="G48" s="0" t="n">
        <f aca="false">MIN(K48,L48)</f>
        <v>4.72573109540947</v>
      </c>
      <c r="H48" s="0" t="n">
        <f aca="false">E47/$J$5</f>
        <v>2.24501616088781</v>
      </c>
      <c r="I48" s="0" t="n">
        <f aca="false">1 - EXP(-C47/300)</f>
        <v>0.697352808323465</v>
      </c>
      <c r="K48" s="0" t="n">
        <f aca="false">MAX($M$5*D48 - L48,0)</f>
        <v>93.2728314863701</v>
      </c>
      <c r="L48" s="0" t="n">
        <f aca="false">0.1*E48</f>
        <v>4.72573109540947</v>
      </c>
    </row>
    <row r="49" customFormat="false" ht="12.8" hidden="false" customHeight="false" outlineLevel="0" collapsed="false">
      <c r="B49" s="0" t="n">
        <v>44</v>
      </c>
      <c r="C49" s="0" t="n">
        <f aca="false">MAX(C48 - D48,0)</f>
        <v>293.721596834962</v>
      </c>
      <c r="D49" s="0" t="n">
        <f aca="false">MIN(E48*I48,C49)</f>
        <v>32.9550185076532</v>
      </c>
      <c r="E49" s="0" t="n">
        <f aca="false">E48 + G48 - H48</f>
        <v>49.7380258886164</v>
      </c>
      <c r="G49" s="0" t="n">
        <f aca="false">MIN(K49,L49)</f>
        <v>4.97380258886164</v>
      </c>
      <c r="H49" s="0" t="n">
        <f aca="false">E48/$J$5</f>
        <v>2.36286554770474</v>
      </c>
      <c r="I49" s="0" t="n">
        <f aca="false">1 - EXP(-C48/300)</f>
        <v>0.663096682407332</v>
      </c>
      <c r="K49" s="0" t="n">
        <f aca="false">MAX($M$5*D49 - L49,0)</f>
        <v>93.891252934098</v>
      </c>
      <c r="L49" s="0" t="n">
        <f aca="false">0.1*E49</f>
        <v>4.97380258886164</v>
      </c>
    </row>
    <row r="50" customFormat="false" ht="12.8" hidden="false" customHeight="false" outlineLevel="0" collapsed="false">
      <c r="B50" s="0" t="n">
        <v>45</v>
      </c>
      <c r="C50" s="0" t="n">
        <f aca="false">MAX(C49 - D49,0)</f>
        <v>260.766578327309</v>
      </c>
      <c r="D50" s="0" t="n">
        <f aca="false">MIN(E49*I49,C50)</f>
        <v>32.9811199562315</v>
      </c>
      <c r="E50" s="0" t="n">
        <f aca="false">E49 + G49 - H49</f>
        <v>52.3489629297733</v>
      </c>
      <c r="G50" s="0" t="n">
        <f aca="false">MIN(K50,L50)</f>
        <v>5.23489629297733</v>
      </c>
      <c r="H50" s="0" t="n">
        <f aca="false">E49/$J$5</f>
        <v>2.48690129443082</v>
      </c>
      <c r="I50" s="0" t="n">
        <f aca="false">1 - EXP(-C49/300)</f>
        <v>0.624340446829652</v>
      </c>
      <c r="K50" s="0" t="n">
        <f aca="false">MAX($M$5*D50 - L50,0)</f>
        <v>93.7084635757172</v>
      </c>
      <c r="L50" s="0" t="n">
        <f aca="false">0.1*E50</f>
        <v>5.23489629297733</v>
      </c>
    </row>
    <row r="51" customFormat="false" ht="12.8" hidden="false" customHeight="false" outlineLevel="0" collapsed="false">
      <c r="B51" s="0" t="n">
        <v>46</v>
      </c>
      <c r="C51" s="0" t="n">
        <f aca="false">MAX(C50 - D50,0)</f>
        <v>227.785458371077</v>
      </c>
      <c r="D51" s="0" t="n">
        <f aca="false">MIN(E50*I50,C51)</f>
        <v>32.6835749066435</v>
      </c>
      <c r="E51" s="0" t="n">
        <f aca="false">E50 + G50 - H50</f>
        <v>55.0969579283198</v>
      </c>
      <c r="G51" s="0" t="n">
        <f aca="false">MIN(K51,L51)</f>
        <v>5.50969579283198</v>
      </c>
      <c r="H51" s="0" t="n">
        <f aca="false">E50/$J$5</f>
        <v>2.61744814648866</v>
      </c>
      <c r="I51" s="0" t="n">
        <f aca="false">1 - EXP(-C50/300)</f>
        <v>0.580722349332241</v>
      </c>
      <c r="K51" s="0" t="n">
        <f aca="false">MAX($M$5*D51 - L51,0)</f>
        <v>92.5410289270986</v>
      </c>
      <c r="L51" s="0" t="n">
        <f aca="false">0.1*E51</f>
        <v>5.50969579283198</v>
      </c>
    </row>
    <row r="52" customFormat="false" ht="12.8" hidden="false" customHeight="false" outlineLevel="0" collapsed="false">
      <c r="B52" s="0" t="n">
        <v>47</v>
      </c>
      <c r="C52" s="0" t="n">
        <f aca="false">MAX(C51 - D51,0)</f>
        <v>195.101883464433</v>
      </c>
      <c r="D52" s="0" t="n">
        <f aca="false">MIN(E51*I51,C52)</f>
        <v>31.9960348491935</v>
      </c>
      <c r="E52" s="0" t="n">
        <f aca="false">E51 + G51 - H51</f>
        <v>57.9892055746631</v>
      </c>
      <c r="G52" s="0" t="n">
        <f aca="false">MIN(K52,L52)</f>
        <v>5.79892055746631</v>
      </c>
      <c r="H52" s="0" t="n">
        <f aca="false">E51/$J$5</f>
        <v>2.75484789641599</v>
      </c>
      <c r="I52" s="0" t="n">
        <f aca="false">1 - EXP(-C51/300)</f>
        <v>0.531999006983645</v>
      </c>
      <c r="K52" s="0" t="n">
        <f aca="false">MAX($M$5*D52 - L52,0)</f>
        <v>90.1891839901142</v>
      </c>
      <c r="L52" s="0" t="n">
        <f aca="false">0.1*E52</f>
        <v>5.79892055746631</v>
      </c>
    </row>
    <row r="53" customFormat="false" ht="12.8" hidden="false" customHeight="false" outlineLevel="0" collapsed="false">
      <c r="B53" s="0" t="n">
        <v>48</v>
      </c>
      <c r="C53" s="0" t="n">
        <f aca="false">MAX(C52 - D52,0)</f>
        <v>163.10584861524</v>
      </c>
      <c r="D53" s="0" t="n">
        <f aca="false">MIN(E52*I52,C53)</f>
        <v>30.8501997814912</v>
      </c>
      <c r="E53" s="0" t="n">
        <f aca="false">E52 + G52 - H52</f>
        <v>61.0332782357134</v>
      </c>
      <c r="G53" s="0" t="n">
        <f aca="false">MIN(K53,L53)</f>
        <v>6.10332782357134</v>
      </c>
      <c r="H53" s="0" t="n">
        <f aca="false">E52/$J$5</f>
        <v>2.89946027873316</v>
      </c>
      <c r="I53" s="0" t="n">
        <f aca="false">1 - EXP(-C52/300)</f>
        <v>0.478131485911486</v>
      </c>
      <c r="K53" s="0" t="n">
        <f aca="false">MAX($M$5*D53 - L53,0)</f>
        <v>86.4472715209024</v>
      </c>
      <c r="L53" s="0" t="n">
        <f aca="false">0.1*E53</f>
        <v>6.10332782357134</v>
      </c>
    </row>
    <row r="54" customFormat="false" ht="12.8" hidden="false" customHeight="false" outlineLevel="0" collapsed="false">
      <c r="B54" s="0" t="n">
        <v>49</v>
      </c>
      <c r="C54" s="0" t="n">
        <f aca="false">MAX(C53 - D53,0)</f>
        <v>132.255648833749</v>
      </c>
      <c r="D54" s="0" t="n">
        <f aca="false">MIN(E53*I53,C54)</f>
        <v>29.1819320128908</v>
      </c>
      <c r="E54" s="0" t="n">
        <f aca="false">E53 + G53 - H53</f>
        <v>64.2371457805516</v>
      </c>
      <c r="G54" s="0" t="n">
        <f aca="false">MIN(K54,L54)</f>
        <v>6.42371457805516</v>
      </c>
      <c r="H54" s="0" t="n">
        <f aca="false">E53/$J$5</f>
        <v>3.05166391178567</v>
      </c>
      <c r="I54" s="0" t="n">
        <f aca="false">1 - EXP(-C53/300)</f>
        <v>0.419395897848635</v>
      </c>
      <c r="K54" s="0" t="n">
        <f aca="false">MAX($M$5*D54 - L54,0)</f>
        <v>81.1220814606173</v>
      </c>
      <c r="L54" s="0" t="n">
        <f aca="false">0.1*E54</f>
        <v>6.42371457805516</v>
      </c>
    </row>
    <row r="55" customFormat="false" ht="12.8" hidden="false" customHeight="false" outlineLevel="0" collapsed="false">
      <c r="B55" s="0" t="n">
        <v>50</v>
      </c>
      <c r="C55" s="0" t="n">
        <f aca="false">MAX(C54 - D54,0)</f>
        <v>103.073716820858</v>
      </c>
      <c r="D55" s="0" t="n">
        <f aca="false">MIN(E54*I54,C55)</f>
        <v>26.9407954298681</v>
      </c>
      <c r="E55" s="0" t="n">
        <f aca="false">E54 + G54 - H54</f>
        <v>67.6091964468211</v>
      </c>
      <c r="G55" s="0" t="n">
        <f aca="false">MIN(K55,L55)</f>
        <v>6.76091964468211</v>
      </c>
      <c r="H55" s="0" t="n">
        <f aca="false">E54/$J$5</f>
        <v>3.21185728902758</v>
      </c>
      <c r="I55" s="0" t="n">
        <f aca="false">1 - EXP(-C54/300)</f>
        <v>0.356512169006105</v>
      </c>
      <c r="K55" s="0" t="n">
        <f aca="false">MAX($M$5*D55 - L55,0)</f>
        <v>74.0614666449223</v>
      </c>
      <c r="L55" s="0" t="n">
        <f aca="false">0.1*E55</f>
        <v>6.76091964468211</v>
      </c>
    </row>
    <row r="56" customFormat="false" ht="12.8" hidden="false" customHeight="false" outlineLevel="0" collapsed="false">
      <c r="B56" s="0" t="n">
        <v>51</v>
      </c>
      <c r="C56" s="0" t="n">
        <f aca="false">MAX(C55 - D55,0)</f>
        <v>76.1329213909898</v>
      </c>
      <c r="D56" s="0" t="n">
        <f aca="false">MIN(E55*I55,C56)</f>
        <v>24.1035012700161</v>
      </c>
      <c r="E56" s="0" t="n">
        <f aca="false">E55 + G55 - H55</f>
        <v>71.1582588024757</v>
      </c>
      <c r="G56" s="0" t="n">
        <f aca="false">MIN(K56,L56)</f>
        <v>7.11582588024757</v>
      </c>
      <c r="H56" s="0" t="n">
        <f aca="false">E55/$J$5</f>
        <v>3.38045982234106</v>
      </c>
      <c r="I56" s="0" t="n">
        <f aca="false">1 - EXP(-C55/300)</f>
        <v>0.290772589803373</v>
      </c>
      <c r="K56" s="0" t="n">
        <f aca="false">MAX($M$5*D56 - L56,0)</f>
        <v>65.1946779298006</v>
      </c>
      <c r="L56" s="0" t="n">
        <f aca="false">0.1*E56</f>
        <v>7.11582588024757</v>
      </c>
    </row>
    <row r="57" customFormat="false" ht="12.8" hidden="false" customHeight="false" outlineLevel="0" collapsed="false">
      <c r="B57" s="0" t="n">
        <v>52</v>
      </c>
      <c r="C57" s="0" t="n">
        <f aca="false">MAX(C56 - D56,0)</f>
        <v>52.0294201209737</v>
      </c>
      <c r="D57" s="0" t="n">
        <f aca="false">MIN(E56*I56,C57)</f>
        <v>20.6908711978945</v>
      </c>
      <c r="E57" s="0" t="n">
        <f aca="false">E56 + G56 - H56</f>
        <v>74.8936248603822</v>
      </c>
      <c r="G57" s="0" t="n">
        <f aca="false">MIN(K57,L57)</f>
        <v>7.48936248603822</v>
      </c>
      <c r="H57" s="0" t="n">
        <f aca="false">E56/$J$5</f>
        <v>3.55791294012378</v>
      </c>
      <c r="I57" s="0" t="n">
        <f aca="false">1 - EXP(-C56/300)</f>
        <v>0.224134737471427</v>
      </c>
      <c r="K57" s="0" t="n">
        <f aca="false">MAX($M$5*D57 - L57,0)</f>
        <v>54.5832511076453</v>
      </c>
      <c r="L57" s="0" t="n">
        <f aca="false">0.1*E57</f>
        <v>7.48936248603822</v>
      </c>
    </row>
    <row r="58" customFormat="false" ht="12.8" hidden="false" customHeight="false" outlineLevel="0" collapsed="false">
      <c r="B58" s="0" t="n">
        <v>53</v>
      </c>
      <c r="C58" s="0" t="n">
        <f aca="false">MAX(C57 - D57,0)</f>
        <v>31.3385489230792</v>
      </c>
      <c r="D58" s="0" t="n">
        <f aca="false">MIN(E57*I57,C58)</f>
        <v>16.7862629463653</v>
      </c>
      <c r="E58" s="0" t="n">
        <f aca="false">E57 + G57 - H57</f>
        <v>78.8250744062966</v>
      </c>
      <c r="G58" s="0" t="n">
        <f aca="false">MIN(K58,L58)</f>
        <v>7.88250744062966</v>
      </c>
      <c r="H58" s="0" t="n">
        <f aca="false">E57/$J$5</f>
        <v>3.74468124301911</v>
      </c>
      <c r="I58" s="0" t="n">
        <f aca="false">1 - EXP(-C57/300)</f>
        <v>0.159225174002352</v>
      </c>
      <c r="K58" s="0" t="n">
        <f aca="false">MAX($M$5*D58 - L58,0)</f>
        <v>42.4762813984663</v>
      </c>
      <c r="L58" s="0" t="n">
        <f aca="false">0.1*E58</f>
        <v>7.88250744062966</v>
      </c>
    </row>
    <row r="59" customFormat="false" ht="12.8" hidden="false" customHeight="false" outlineLevel="0" collapsed="false">
      <c r="B59" s="0" t="n">
        <v>54</v>
      </c>
      <c r="C59" s="0" t="n">
        <f aca="false">MAX(C58 - D58,0)</f>
        <v>14.5522859767139</v>
      </c>
      <c r="D59" s="0" t="n">
        <f aca="false">MIN(E58*I58,C59)</f>
        <v>12.5509361880909</v>
      </c>
      <c r="E59" s="0" t="n">
        <f aca="false">E58 + G58 - H58</f>
        <v>82.9629006039072</v>
      </c>
      <c r="G59" s="0" t="n">
        <f aca="false">MIN(K59,L59)</f>
        <v>8.29629006039072</v>
      </c>
      <c r="H59" s="0" t="n">
        <f aca="false">E58/$J$5</f>
        <v>3.94125372031483</v>
      </c>
      <c r="I59" s="0" t="n">
        <f aca="false">1 - EXP(-C58/300)</f>
        <v>0.0991908191319302</v>
      </c>
      <c r="K59" s="0" t="n">
        <f aca="false">MAX($M$5*D59 - L59,0)</f>
        <v>29.3565185038821</v>
      </c>
      <c r="L59" s="0" t="n">
        <f aca="false">0.1*E59</f>
        <v>8.29629006039072</v>
      </c>
    </row>
    <row r="60" customFormat="false" ht="12.8" hidden="false" customHeight="false" outlineLevel="0" collapsed="false">
      <c r="B60" s="0" t="n">
        <v>55</v>
      </c>
      <c r="C60" s="0" t="n">
        <f aca="false">MAX(C59 - D59,0)</f>
        <v>2.00134978862297</v>
      </c>
      <c r="D60" s="0" t="n">
        <f aca="false">MIN(E59*I59,C60)</f>
        <v>2.00134978862297</v>
      </c>
      <c r="E60" s="0" t="n">
        <f aca="false">E59 + G59 - H59</f>
        <v>87.3179369439831</v>
      </c>
      <c r="G60" s="0" t="n">
        <f aca="false">MIN(K60,L60)</f>
        <v>0</v>
      </c>
      <c r="H60" s="0" t="n">
        <f aca="false">E59/$J$5</f>
        <v>4.14814503019536</v>
      </c>
      <c r="I60" s="0" t="n">
        <f aca="false">1 - EXP(-C59/300)</f>
        <v>0.047349919841488</v>
      </c>
      <c r="K60" s="0" t="n">
        <f aca="false">MAX($M$5*D60 - L60,0)</f>
        <v>0</v>
      </c>
      <c r="L60" s="0" t="n">
        <f aca="false">0.1*E60</f>
        <v>8.73179369439831</v>
      </c>
    </row>
    <row r="61" customFormat="false" ht="12.8" hidden="false" customHeight="false" outlineLevel="0" collapsed="false">
      <c r="B61" s="0" t="n">
        <v>56</v>
      </c>
      <c r="C61" s="0" t="n">
        <f aca="false">MAX(C60 - D60,0)</f>
        <v>0</v>
      </c>
      <c r="D61" s="0" t="n">
        <f aca="false">MIN(E60*I60,C61)</f>
        <v>0</v>
      </c>
      <c r="E61" s="0" t="n">
        <f aca="false">E60 + G60 - H60</f>
        <v>83.1697919137877</v>
      </c>
      <c r="G61" s="0" t="n">
        <f aca="false">MIN(K61,L61)</f>
        <v>0</v>
      </c>
      <c r="H61" s="0" t="n">
        <f aca="false">E60/$J$5</f>
        <v>4.36589684719915</v>
      </c>
      <c r="I61" s="0" t="n">
        <f aca="false">1 - EXP(-C60/300)</f>
        <v>0.00664896313478069</v>
      </c>
      <c r="K61" s="0" t="n">
        <f aca="false">MAX($M$5*D61 - L61,0)</f>
        <v>0</v>
      </c>
      <c r="L61" s="0" t="n">
        <f aca="false">0.1*E61</f>
        <v>8.31697919137877</v>
      </c>
    </row>
    <row r="62" customFormat="false" ht="12.8" hidden="false" customHeight="false" outlineLevel="0" collapsed="false">
      <c r="B62" s="0" t="n">
        <v>57</v>
      </c>
      <c r="C62" s="0" t="n">
        <f aca="false">MAX(C61 - D61,0)</f>
        <v>0</v>
      </c>
      <c r="D62" s="0" t="n">
        <f aca="false">MIN(E61*I61,C62)</f>
        <v>0</v>
      </c>
      <c r="E62" s="0" t="n">
        <f aca="false">E61 + G61 - H61</f>
        <v>78.8038950665885</v>
      </c>
      <c r="G62" s="0" t="n">
        <f aca="false">MIN(K62,L62)</f>
        <v>0</v>
      </c>
      <c r="H62" s="0" t="n">
        <f aca="false">E61/$J$5</f>
        <v>4.15848959568938</v>
      </c>
      <c r="I62" s="0" t="n">
        <f aca="false">1 - EXP(-C61/300)</f>
        <v>0</v>
      </c>
      <c r="K62" s="0" t="n">
        <f aca="false">MAX($M$5*D62 - L62,0)</f>
        <v>0</v>
      </c>
      <c r="L62" s="0" t="n">
        <f aca="false">0.1*E62</f>
        <v>7.88038950665885</v>
      </c>
    </row>
    <row r="63" customFormat="false" ht="12.8" hidden="false" customHeight="false" outlineLevel="0" collapsed="false">
      <c r="B63" s="0" t="n">
        <v>58</v>
      </c>
      <c r="C63" s="0" t="n">
        <f aca="false">MAX(C62 - D62,0)</f>
        <v>0</v>
      </c>
      <c r="D63" s="0" t="n">
        <f aca="false">MIN(E62*I62,C63)</f>
        <v>0</v>
      </c>
      <c r="E63" s="0" t="n">
        <f aca="false">E62 + G62 - H62</f>
        <v>74.6454054708992</v>
      </c>
      <c r="G63" s="0" t="n">
        <f aca="false">MIN(K63,L63)</f>
        <v>0</v>
      </c>
      <c r="H63" s="0" t="n">
        <f aca="false">E62/$J$5</f>
        <v>3.94019475332943</v>
      </c>
      <c r="I63" s="0" t="n">
        <f aca="false">1 - EXP(-C62/300)</f>
        <v>0</v>
      </c>
      <c r="K63" s="0" t="n">
        <f aca="false">MAX($M$5*D63 - L63,0)</f>
        <v>0</v>
      </c>
      <c r="L63" s="0" t="n">
        <f aca="false">0.1*E63</f>
        <v>7.46454054708992</v>
      </c>
    </row>
    <row r="64" customFormat="false" ht="12.8" hidden="false" customHeight="false" outlineLevel="0" collapsed="false">
      <c r="B64" s="0" t="n">
        <v>59</v>
      </c>
      <c r="C64" s="0" t="n">
        <f aca="false">MAX(C63 - D63,0)</f>
        <v>0</v>
      </c>
      <c r="D64" s="0" t="n">
        <f aca="false">MIN(E63*I63,C64)</f>
        <v>0</v>
      </c>
      <c r="E64" s="0" t="n">
        <f aca="false">E63 + G63 - H63</f>
        <v>70.7052107175697</v>
      </c>
      <c r="G64" s="0" t="n">
        <f aca="false">MIN(K64,L64)</f>
        <v>0</v>
      </c>
      <c r="H64" s="0" t="n">
        <f aca="false">E63/$J$5</f>
        <v>3.73227027354496</v>
      </c>
      <c r="I64" s="0" t="n">
        <f aca="false">1 - EXP(-C63/300)</f>
        <v>0</v>
      </c>
      <c r="K64" s="0" t="n">
        <f aca="false">MAX($M$5*D64 - L64,0)</f>
        <v>0</v>
      </c>
      <c r="L64" s="0" t="n">
        <f aca="false">0.1*E64</f>
        <v>7.07052107175697</v>
      </c>
    </row>
    <row r="65" customFormat="false" ht="12.8" hidden="false" customHeight="false" outlineLevel="0" collapsed="false">
      <c r="B65" s="0" t="n">
        <v>60</v>
      </c>
      <c r="C65" s="0" t="n">
        <f aca="false">MAX(C64 - D64,0)</f>
        <v>0</v>
      </c>
      <c r="D65" s="0" t="n">
        <f aca="false">MIN(E64*I64,C65)</f>
        <v>0</v>
      </c>
      <c r="E65" s="0" t="n">
        <f aca="false">E64 + G64 - H64</f>
        <v>66.9729404440248</v>
      </c>
      <c r="G65" s="0" t="n">
        <f aca="false">MIN(K65,L65)</f>
        <v>0</v>
      </c>
      <c r="H65" s="0" t="n">
        <f aca="false">E64/$J$5</f>
        <v>3.53526053587849</v>
      </c>
      <c r="I65" s="0" t="n">
        <f aca="false">1 - EXP(-C64/300)</f>
        <v>0</v>
      </c>
      <c r="K65" s="0" t="n">
        <f aca="false">MAX($M$5*D65 - L65,0)</f>
        <v>0</v>
      </c>
      <c r="L65" s="0" t="n">
        <f aca="false">0.1*E65</f>
        <v>6.69729404440248</v>
      </c>
    </row>
    <row r="66" customFormat="false" ht="12.8" hidden="false" customHeight="false" outlineLevel="0" collapsed="false">
      <c r="B66" s="0" t="n">
        <v>61</v>
      </c>
      <c r="C66" s="0" t="n">
        <f aca="false">MAX(C65 - D65,0)</f>
        <v>0</v>
      </c>
      <c r="D66" s="0" t="n">
        <f aca="false">MIN(E65*I65,C66)</f>
        <v>0</v>
      </c>
      <c r="E66" s="0" t="n">
        <f aca="false">E65 + G65 - H65</f>
        <v>63.4376799081463</v>
      </c>
      <c r="G66" s="0" t="n">
        <f aca="false">MIN(K66,L66)</f>
        <v>0</v>
      </c>
      <c r="H66" s="0" t="n">
        <f aca="false">E65/$J$5</f>
        <v>3.34864702220124</v>
      </c>
      <c r="I66" s="0" t="n">
        <f aca="false">1 - EXP(-C65/300)</f>
        <v>0</v>
      </c>
      <c r="K66" s="0" t="n">
        <f aca="false">MAX($M$5*D66 - L66,0)</f>
        <v>0</v>
      </c>
      <c r="L66" s="0" t="n">
        <f aca="false">0.1*E66</f>
        <v>6.34376799081463</v>
      </c>
    </row>
    <row r="67" customFormat="false" ht="12.8" hidden="false" customHeight="false" outlineLevel="0" collapsed="false">
      <c r="B67" s="0" t="n">
        <v>62</v>
      </c>
      <c r="C67" s="0" t="n">
        <f aca="false">MAX(C66 - D66,0)</f>
        <v>0</v>
      </c>
      <c r="D67" s="0" t="n">
        <f aca="false">MIN(E66*I66,C67)</f>
        <v>0</v>
      </c>
      <c r="E67" s="0" t="n">
        <f aca="false">E66 + G66 - H66</f>
        <v>60.0890328859451</v>
      </c>
      <c r="G67" s="0" t="n">
        <f aca="false">MIN(K67,L67)</f>
        <v>0</v>
      </c>
      <c r="H67" s="0" t="n">
        <f aca="false">E66/$J$5</f>
        <v>3.17188399540731</v>
      </c>
      <c r="I67" s="0" t="n">
        <f aca="false">1 - EXP(-C66/300)</f>
        <v>0</v>
      </c>
      <c r="K67" s="0" t="n">
        <f aca="false">MAX($M$5*D67 - L67,0)</f>
        <v>0</v>
      </c>
      <c r="L67" s="0" t="n">
        <f aca="false">0.1*E67</f>
        <v>6.00890328859451</v>
      </c>
    </row>
    <row r="68" customFormat="false" ht="12.8" hidden="false" customHeight="false" outlineLevel="0" collapsed="false">
      <c r="B68" s="0" t="n">
        <v>63</v>
      </c>
      <c r="C68" s="0" t="n">
        <f aca="false">MAX(C67 - D67,0)</f>
        <v>0</v>
      </c>
      <c r="D68" s="0" t="n">
        <f aca="false">MIN(E67*I67,C68)</f>
        <v>0</v>
      </c>
      <c r="E68" s="0" t="n">
        <f aca="false">E67 + G67 - H67</f>
        <v>56.9171488905377</v>
      </c>
      <c r="G68" s="0" t="n">
        <f aca="false">MIN(K68,L68)</f>
        <v>0</v>
      </c>
      <c r="H68" s="0" t="n">
        <f aca="false">E67/$J$5</f>
        <v>3.00445164429725</v>
      </c>
      <c r="I68" s="0" t="n">
        <f aca="false">1 - EXP(-C67/300)</f>
        <v>0</v>
      </c>
      <c r="K68" s="0" t="n">
        <f aca="false">MAX($M$5*D68 - L68,0)</f>
        <v>0</v>
      </c>
      <c r="L68" s="0" t="n">
        <f aca="false">0.1*E68</f>
        <v>5.69171488905377</v>
      </c>
    </row>
    <row r="69" customFormat="false" ht="12.8" hidden="false" customHeight="false" outlineLevel="0" collapsed="false">
      <c r="B69" s="0" t="n">
        <v>64</v>
      </c>
      <c r="C69" s="0" t="n">
        <f aca="false">MAX(C68 - D68,0)</f>
        <v>0</v>
      </c>
      <c r="D69" s="0" t="n">
        <f aca="false">MIN(E68*I68,C69)</f>
        <v>0</v>
      </c>
      <c r="E69" s="0" t="n">
        <f aca="false">E68 + G68 - H68</f>
        <v>53.9126972462405</v>
      </c>
      <c r="G69" s="0" t="n">
        <f aca="false">MIN(K69,L69)</f>
        <v>0</v>
      </c>
      <c r="H69" s="0" t="n">
        <f aca="false">E68/$J$5</f>
        <v>2.84585744452689</v>
      </c>
      <c r="I69" s="0" t="n">
        <f aca="false">1 - EXP(-C68/300)</f>
        <v>0</v>
      </c>
      <c r="K69" s="0" t="n">
        <f aca="false">MAX($M$5*D69 - L69,0)</f>
        <v>0</v>
      </c>
      <c r="L69" s="0" t="n">
        <f aca="false">0.1*E69</f>
        <v>5.39126972462405</v>
      </c>
    </row>
    <row r="70" customFormat="false" ht="12.8" hidden="false" customHeight="false" outlineLevel="0" collapsed="false">
      <c r="B70" s="0" t="n">
        <v>65</v>
      </c>
      <c r="C70" s="0" t="n">
        <f aca="false">MAX(C69 - D69,0)</f>
        <v>0</v>
      </c>
      <c r="D70" s="0" t="n">
        <f aca="false">MIN(E69*I69,C70)</f>
        <v>0</v>
      </c>
      <c r="E70" s="0" t="n">
        <f aca="false">E69 + G69 - H69</f>
        <v>51.0668398017136</v>
      </c>
      <c r="G70" s="0" t="n">
        <f aca="false">MIN(K70,L70)</f>
        <v>0</v>
      </c>
      <c r="H70" s="0" t="n">
        <f aca="false">E69/$J$5</f>
        <v>2.69563486231202</v>
      </c>
      <c r="I70" s="0" t="n">
        <f aca="false">1 - EXP(-C69/300)</f>
        <v>0</v>
      </c>
      <c r="K70" s="0" t="n">
        <f aca="false">MAX($M$5*D70 - L70,0)</f>
        <v>0</v>
      </c>
      <c r="L70" s="0" t="n">
        <f aca="false">0.1*E70</f>
        <v>5.10668398017136</v>
      </c>
    </row>
    <row r="71" customFormat="false" ht="12.8" hidden="false" customHeight="false" outlineLevel="0" collapsed="false">
      <c r="B71" s="0" t="n">
        <v>66</v>
      </c>
      <c r="C71" s="0" t="n">
        <f aca="false">MAX(C70 - D70,0)</f>
        <v>0</v>
      </c>
      <c r="D71" s="0" t="n">
        <f aca="false">MIN(E70*I70,C71)</f>
        <v>0</v>
      </c>
      <c r="E71" s="0" t="n">
        <f aca="false">E70 + G70 - H70</f>
        <v>48.3712049394016</v>
      </c>
      <c r="G71" s="0" t="n">
        <f aca="false">MIN(K71,L71)</f>
        <v>0</v>
      </c>
      <c r="H71" s="0" t="n">
        <f aca="false">E70/$J$5</f>
        <v>2.55334199008568</v>
      </c>
      <c r="I71" s="0" t="n">
        <f aca="false">1 - EXP(-C70/300)</f>
        <v>0</v>
      </c>
      <c r="K71" s="0" t="n">
        <f aca="false">MAX($M$5*D71 - L71,0)</f>
        <v>0</v>
      </c>
      <c r="L71" s="0" t="n">
        <f aca="false">0.1*E71</f>
        <v>4.83712049394016</v>
      </c>
    </row>
    <row r="72" customFormat="false" ht="12.8" hidden="false" customHeight="false" outlineLevel="0" collapsed="false">
      <c r="B72" s="0" t="n">
        <v>67</v>
      </c>
      <c r="C72" s="0" t="n">
        <f aca="false">MAX(C71 - D71,0)</f>
        <v>0</v>
      </c>
      <c r="D72" s="0" t="n">
        <f aca="false">MIN(E71*I71,C72)</f>
        <v>0</v>
      </c>
      <c r="E72" s="0" t="n">
        <f aca="false">E71 + G71 - H71</f>
        <v>45.8178629493159</v>
      </c>
      <c r="G72" s="0" t="n">
        <f aca="false">MIN(K72,L72)</f>
        <v>0</v>
      </c>
      <c r="H72" s="0" t="n">
        <f aca="false">E71/$J$5</f>
        <v>2.41856024697008</v>
      </c>
      <c r="I72" s="0" t="n">
        <f aca="false">1 - EXP(-C71/300)</f>
        <v>0</v>
      </c>
      <c r="K72" s="0" t="n">
        <f aca="false">MAX($M$5*D72 - L72,0)</f>
        <v>0</v>
      </c>
      <c r="L72" s="0" t="n">
        <f aca="false">0.1*E72</f>
        <v>4.58178629493159</v>
      </c>
    </row>
    <row r="73" customFormat="false" ht="12.8" hidden="false" customHeight="false" outlineLevel="0" collapsed="false">
      <c r="B73" s="0" t="n">
        <v>68</v>
      </c>
      <c r="C73" s="0" t="n">
        <f aca="false">MAX(C72 - D72,0)</f>
        <v>0</v>
      </c>
      <c r="D73" s="0" t="n">
        <f aca="false">MIN(E72*I72,C73)</f>
        <v>0</v>
      </c>
      <c r="E73" s="0" t="n">
        <f aca="false">E72 + G72 - H72</f>
        <v>43.3993027023458</v>
      </c>
      <c r="G73" s="0" t="n">
        <f aca="false">MIN(K73,L73)</f>
        <v>0</v>
      </c>
      <c r="H73" s="0" t="n">
        <f aca="false">E72/$J$5</f>
        <v>2.29089314746579</v>
      </c>
      <c r="I73" s="0" t="n">
        <f aca="false">1 - EXP(-C72/300)</f>
        <v>0</v>
      </c>
      <c r="K73" s="0" t="n">
        <f aca="false">MAX($M$5*D73 - L73,0)</f>
        <v>0</v>
      </c>
      <c r="L73" s="0" t="n">
        <f aca="false">0.1*E73</f>
        <v>4.33993027023458</v>
      </c>
    </row>
    <row r="74" customFormat="false" ht="12.8" hidden="false" customHeight="false" outlineLevel="0" collapsed="false">
      <c r="B74" s="0" t="n">
        <v>69</v>
      </c>
      <c r="C74" s="0" t="n">
        <f aca="false">MAX(C73 - D73,0)</f>
        <v>0</v>
      </c>
      <c r="D74" s="0" t="n">
        <f aca="false">MIN(E73*I73,C74)</f>
        <v>0</v>
      </c>
      <c r="E74" s="0" t="n">
        <f aca="false">E73 + G73 - H73</f>
        <v>41.10840955488</v>
      </c>
      <c r="G74" s="0" t="n">
        <f aca="false">MIN(K74,L74)</f>
        <v>0</v>
      </c>
      <c r="H74" s="0" t="n">
        <f aca="false">E73/$J$5</f>
        <v>2.16996513511729</v>
      </c>
      <c r="I74" s="0" t="n">
        <f aca="false">1 - EXP(-C73/300)</f>
        <v>0</v>
      </c>
      <c r="K74" s="0" t="n">
        <f aca="false">MAX($M$5*D74 - L74,0)</f>
        <v>0</v>
      </c>
      <c r="L74" s="0" t="n">
        <f aca="false">0.1*E74</f>
        <v>4.110840955488</v>
      </c>
    </row>
    <row r="75" customFormat="false" ht="12.8" hidden="false" customHeight="false" outlineLevel="0" collapsed="false">
      <c r="B75" s="0" t="n">
        <v>70</v>
      </c>
      <c r="C75" s="0" t="n">
        <f aca="false">MAX(C74 - D74,0)</f>
        <v>0</v>
      </c>
      <c r="D75" s="0" t="n">
        <f aca="false">MIN(E74*I74,C75)</f>
        <v>0</v>
      </c>
      <c r="E75" s="0" t="n">
        <f aca="false">E74 + G74 - H74</f>
        <v>38.9384444197627</v>
      </c>
      <c r="G75" s="0" t="n">
        <f aca="false">MIN(K75,L75)</f>
        <v>0</v>
      </c>
      <c r="H75" s="0" t="n">
        <f aca="false">E74/$J$5</f>
        <v>2.055420477744</v>
      </c>
      <c r="I75" s="0" t="n">
        <f aca="false">1 - EXP(-C74/300)</f>
        <v>0</v>
      </c>
      <c r="K75" s="0" t="n">
        <f aca="false">MAX($M$5*D75 - L75,0)</f>
        <v>0</v>
      </c>
      <c r="L75" s="0" t="n">
        <f aca="false">0.1*E75</f>
        <v>3.89384444197627</v>
      </c>
    </row>
    <row r="76" customFormat="false" ht="12.8" hidden="false" customHeight="false" outlineLevel="0" collapsed="false">
      <c r="B76" s="0" t="n">
        <v>71</v>
      </c>
      <c r="C76" s="0" t="n">
        <f aca="false">MAX(C75 - D75,0)</f>
        <v>0</v>
      </c>
      <c r="D76" s="0" t="n">
        <f aca="false">MIN(E75*I75,C76)</f>
        <v>0</v>
      </c>
      <c r="E76" s="0" t="n">
        <f aca="false">E75 + G75 - H75</f>
        <v>36.8830239420187</v>
      </c>
      <c r="G76" s="0" t="n">
        <f aca="false">MIN(K76,L76)</f>
        <v>0</v>
      </c>
      <c r="H76" s="0" t="n">
        <f aca="false">E75/$J$5</f>
        <v>1.94692222098814</v>
      </c>
      <c r="I76" s="0" t="n">
        <f aca="false">1 - EXP(-C75/300)</f>
        <v>0</v>
      </c>
      <c r="K76" s="0" t="n">
        <f aca="false">MAX($M$5*D76 - L76,0)</f>
        <v>0</v>
      </c>
      <c r="L76" s="0" t="n">
        <f aca="false">0.1*E76</f>
        <v>3.68830239420187</v>
      </c>
    </row>
    <row r="77" customFormat="false" ht="12.8" hidden="false" customHeight="false" outlineLevel="0" collapsed="false">
      <c r="B77" s="0" t="n">
        <v>72</v>
      </c>
      <c r="C77" s="0" t="n">
        <f aca="false">MAX(C76 - D76,0)</f>
        <v>0</v>
      </c>
      <c r="D77" s="0" t="n">
        <f aca="false">MIN(E76*I76,C77)</f>
        <v>0</v>
      </c>
      <c r="E77" s="0" t="n">
        <f aca="false">E76 + G76 - H76</f>
        <v>34.9361017210306</v>
      </c>
      <c r="G77" s="0" t="n">
        <f aca="false">MIN(K77,L77)</f>
        <v>0</v>
      </c>
      <c r="H77" s="0" t="n">
        <f aca="false">E76/$J$5</f>
        <v>1.84415119710094</v>
      </c>
      <c r="I77" s="0" t="n">
        <f aca="false">1 - EXP(-C76/300)</f>
        <v>0</v>
      </c>
      <c r="K77" s="0" t="n">
        <f aca="false">MAX($M$5*D77 - L77,0)</f>
        <v>0</v>
      </c>
      <c r="L77" s="0" t="n">
        <f aca="false">0.1*E77</f>
        <v>3.49361017210306</v>
      </c>
    </row>
    <row r="78" customFormat="false" ht="12.8" hidden="false" customHeight="false" outlineLevel="0" collapsed="false">
      <c r="B78" s="0" t="n">
        <v>73</v>
      </c>
      <c r="C78" s="0" t="n">
        <f aca="false">MAX(C77 - D77,0)</f>
        <v>0</v>
      </c>
      <c r="D78" s="0" t="n">
        <f aca="false">MIN(E77*I77,C78)</f>
        <v>0</v>
      </c>
      <c r="E78" s="0" t="n">
        <f aca="false">E77 + G77 - H77</f>
        <v>33.0919505239297</v>
      </c>
      <c r="G78" s="0" t="n">
        <f aca="false">MIN(K78,L78)</f>
        <v>0</v>
      </c>
      <c r="H78" s="0" t="n">
        <f aca="false">E77/$J$5</f>
        <v>1.74680508605153</v>
      </c>
      <c r="I78" s="0" t="n">
        <f aca="false">1 - EXP(-C77/300)</f>
        <v>0</v>
      </c>
      <c r="K78" s="0" t="n">
        <f aca="false">MAX($M$5*D78 - L78,0)</f>
        <v>0</v>
      </c>
      <c r="L78" s="0" t="n">
        <f aca="false">0.1*E78</f>
        <v>3.30919505239297</v>
      </c>
    </row>
    <row r="79" customFormat="false" ht="12.8" hidden="false" customHeight="false" outlineLevel="0" collapsed="false">
      <c r="B79" s="0" t="n">
        <v>74</v>
      </c>
      <c r="C79" s="0" t="n">
        <f aca="false">MAX(C78 - D78,0)</f>
        <v>0</v>
      </c>
      <c r="D79" s="0" t="n">
        <f aca="false">MIN(E78*I78,C79)</f>
        <v>0</v>
      </c>
      <c r="E79" s="0" t="n">
        <f aca="false">E78 + G78 - H78</f>
        <v>31.3451454378781</v>
      </c>
      <c r="G79" s="0" t="n">
        <f aca="false">MIN(K79,L79)</f>
        <v>0</v>
      </c>
      <c r="H79" s="0" t="n">
        <f aca="false">E78/$J$5</f>
        <v>1.65459752619648</v>
      </c>
      <c r="I79" s="0" t="n">
        <f aca="false">1 - EXP(-C78/300)</f>
        <v>0</v>
      </c>
      <c r="K79" s="0" t="n">
        <f aca="false">MAX($M$5*D79 - L79,0)</f>
        <v>0</v>
      </c>
      <c r="L79" s="0" t="n">
        <f aca="false">0.1*E79</f>
        <v>3.13451454378781</v>
      </c>
    </row>
    <row r="80" customFormat="false" ht="12.8" hidden="false" customHeight="false" outlineLevel="0" collapsed="false">
      <c r="B80" s="0" t="n">
        <v>75</v>
      </c>
      <c r="C80" s="0" t="n">
        <f aca="false">MAX(C79 - D79,0)</f>
        <v>0</v>
      </c>
      <c r="D80" s="0" t="n">
        <f aca="false">MIN(E79*I79,C80)</f>
        <v>0</v>
      </c>
      <c r="E80" s="0" t="n">
        <f aca="false">E79 + G79 - H79</f>
        <v>29.6905479116816</v>
      </c>
      <c r="G80" s="0" t="n">
        <f aca="false">MIN(K80,L80)</f>
        <v>0</v>
      </c>
      <c r="H80" s="0" t="n">
        <f aca="false">E79/$J$5</f>
        <v>1.56725727189391</v>
      </c>
      <c r="I80" s="0" t="n">
        <f aca="false">1 - EXP(-C79/300)</f>
        <v>0</v>
      </c>
      <c r="K80" s="0" t="n">
        <f aca="false">MAX($M$5*D80 - L80,0)</f>
        <v>0</v>
      </c>
      <c r="L80" s="0" t="n">
        <f aca="false">0.1*E80</f>
        <v>2.96905479116816</v>
      </c>
    </row>
    <row r="81" customFormat="false" ht="12.8" hidden="false" customHeight="false" outlineLevel="0" collapsed="false">
      <c r="B81" s="0" t="n">
        <v>76</v>
      </c>
      <c r="C81" s="0" t="n">
        <f aca="false">MAX(C80 - D80,0)</f>
        <v>0</v>
      </c>
      <c r="D81" s="0" t="n">
        <f aca="false">MIN(E80*I80,C81)</f>
        <v>0</v>
      </c>
      <c r="E81" s="0" t="n">
        <f aca="false">E80 + G80 - H80</f>
        <v>28.1232906397877</v>
      </c>
      <c r="G81" s="0" t="n">
        <f aca="false">MIN(K81,L81)</f>
        <v>0</v>
      </c>
      <c r="H81" s="0" t="n">
        <f aca="false">E80/$J$5</f>
        <v>1.48452739558408</v>
      </c>
      <c r="I81" s="0" t="n">
        <f aca="false">1 - EXP(-C80/300)</f>
        <v>0</v>
      </c>
      <c r="K81" s="0" t="n">
        <f aca="false">MAX($M$5*D81 - L81,0)</f>
        <v>0</v>
      </c>
      <c r="L81" s="0" t="n">
        <f aca="false">0.1*E81</f>
        <v>2.81232906397877</v>
      </c>
    </row>
    <row r="82" customFormat="false" ht="12.8" hidden="false" customHeight="false" outlineLevel="0" collapsed="false">
      <c r="B82" s="0" t="n">
        <v>77</v>
      </c>
      <c r="C82" s="0" t="n">
        <f aca="false">MAX(C81 - D81,0)</f>
        <v>0</v>
      </c>
      <c r="D82" s="0" t="n">
        <f aca="false">MIN(E81*I81,C82)</f>
        <v>0</v>
      </c>
      <c r="E82" s="0" t="n">
        <f aca="false">E81 + G81 - H81</f>
        <v>26.6387632442037</v>
      </c>
      <c r="G82" s="0" t="n">
        <f aca="false">MIN(K82,L82)</f>
        <v>0</v>
      </c>
      <c r="H82" s="0" t="n">
        <f aca="false">E81/$J$5</f>
        <v>1.40616453198939</v>
      </c>
      <c r="I82" s="0" t="n">
        <f aca="false">1 - EXP(-C81/300)</f>
        <v>0</v>
      </c>
      <c r="K82" s="0" t="n">
        <f aca="false">MAX($M$5*D82 - L82,0)</f>
        <v>0</v>
      </c>
      <c r="L82" s="0" t="n">
        <f aca="false">0.1*E82</f>
        <v>2.66387632442037</v>
      </c>
    </row>
    <row r="83" customFormat="false" ht="12.8" hidden="false" customHeight="false" outlineLevel="0" collapsed="false">
      <c r="B83" s="0" t="n">
        <v>78</v>
      </c>
      <c r="C83" s="0" t="n">
        <f aca="false">MAX(C82 - D82,0)</f>
        <v>0</v>
      </c>
      <c r="D83" s="0" t="n">
        <f aca="false">MIN(E82*I82,C83)</f>
        <v>0</v>
      </c>
      <c r="E83" s="0" t="n">
        <f aca="false">E82 + G82 - H82</f>
        <v>25.2325987122143</v>
      </c>
      <c r="G83" s="0" t="n">
        <f aca="false">MIN(K83,L83)</f>
        <v>0</v>
      </c>
      <c r="H83" s="0" t="n">
        <f aca="false">E82/$J$5</f>
        <v>1.33193816221018</v>
      </c>
      <c r="I83" s="0" t="n">
        <f aca="false">1 - EXP(-C82/300)</f>
        <v>0</v>
      </c>
      <c r="K83" s="0" t="n">
        <f aca="false">MAX($M$5*D83 - L83,0)</f>
        <v>0</v>
      </c>
      <c r="L83" s="0" t="n">
        <f aca="false">0.1*E83</f>
        <v>2.52325987122143</v>
      </c>
    </row>
    <row r="84" customFormat="false" ht="12.8" hidden="false" customHeight="false" outlineLevel="0" collapsed="false">
      <c r="B84" s="0" t="n">
        <v>79</v>
      </c>
      <c r="C84" s="0" t="n">
        <f aca="false">MAX(C83 - D83,0)</f>
        <v>0</v>
      </c>
      <c r="D84" s="0" t="n">
        <f aca="false">MIN(E83*I83,C84)</f>
        <v>0</v>
      </c>
      <c r="E84" s="0" t="n">
        <f aca="false">E83 + G83 - H83</f>
        <v>23.9006605500041</v>
      </c>
      <c r="G84" s="0" t="n">
        <f aca="false">MIN(K84,L84)</f>
        <v>0</v>
      </c>
      <c r="H84" s="0" t="n">
        <f aca="false">E83/$J$5</f>
        <v>1.26162993561071</v>
      </c>
      <c r="I84" s="0" t="n">
        <f aca="false">1 - EXP(-C83/300)</f>
        <v>0</v>
      </c>
      <c r="K84" s="0" t="n">
        <f aca="false">MAX($M$5*D84 - L84,0)</f>
        <v>0</v>
      </c>
      <c r="L84" s="0" t="n">
        <f aca="false">0.1*E84</f>
        <v>2.39006605500041</v>
      </c>
    </row>
    <row r="85" customFormat="false" ht="12.8" hidden="false" customHeight="false" outlineLevel="0" collapsed="false">
      <c r="B85" s="0" t="n">
        <v>80</v>
      </c>
      <c r="C85" s="0" t="n">
        <f aca="false">MAX(C84 - D84,0)</f>
        <v>0</v>
      </c>
      <c r="D85" s="0" t="n">
        <f aca="false">MIN(E84*I84,C85)</f>
        <v>0</v>
      </c>
      <c r="E85" s="0" t="n">
        <f aca="false">E84 + G84 - H84</f>
        <v>22.6390306143934</v>
      </c>
      <c r="G85" s="0" t="n">
        <f aca="false">MIN(K85,L85)</f>
        <v>0</v>
      </c>
      <c r="H85" s="0" t="n">
        <f aca="false">E84/$J$5</f>
        <v>1.1950330275002</v>
      </c>
      <c r="I85" s="0" t="n">
        <f aca="false">1 - EXP(-C84/300)</f>
        <v>0</v>
      </c>
      <c r="K85" s="0" t="n">
        <f aca="false">MAX($M$5*D85 - L85,0)</f>
        <v>0</v>
      </c>
      <c r="L85" s="0" t="n">
        <f aca="false">0.1*E85</f>
        <v>2.26390306143934</v>
      </c>
    </row>
    <row r="86" customFormat="false" ht="12.8" hidden="false" customHeight="false" outlineLevel="0" collapsed="false">
      <c r="B86" s="0" t="n">
        <v>81</v>
      </c>
      <c r="C86" s="0" t="n">
        <f aca="false">MAX(C85 - D85,0)</f>
        <v>0</v>
      </c>
      <c r="D86" s="0" t="n">
        <f aca="false">MIN(E85*I85,C86)</f>
        <v>0</v>
      </c>
      <c r="E86" s="0" t="n">
        <f aca="false">E85 + G85 - H85</f>
        <v>21.4439975868932</v>
      </c>
      <c r="G86" s="0" t="n">
        <f aca="false">MIN(K86,L86)</f>
        <v>0</v>
      </c>
      <c r="H86" s="0" t="n">
        <f aca="false">E85/$J$5</f>
        <v>1.13195153071967</v>
      </c>
      <c r="I86" s="0" t="n">
        <f aca="false">1 - EXP(-C85/300)</f>
        <v>0</v>
      </c>
      <c r="K86" s="0" t="n">
        <f aca="false">MAX($M$5*D86 - L86,0)</f>
        <v>0</v>
      </c>
      <c r="L86" s="0" t="n">
        <f aca="false">0.1*E86</f>
        <v>2.14439975868932</v>
      </c>
    </row>
    <row r="87" customFormat="false" ht="12.8" hidden="false" customHeight="false" outlineLevel="0" collapsed="false">
      <c r="B87" s="0" t="n">
        <v>82</v>
      </c>
      <c r="C87" s="0" t="n">
        <f aca="false">MAX(C86 - D86,0)</f>
        <v>0</v>
      </c>
      <c r="D87" s="0" t="n">
        <f aca="false">MIN(E86*I86,C87)</f>
        <v>0</v>
      </c>
      <c r="E87" s="0" t="n">
        <f aca="false">E86 + G86 - H86</f>
        <v>20.3120460561735</v>
      </c>
      <c r="G87" s="0" t="n">
        <f aca="false">MIN(K87,L87)</f>
        <v>0</v>
      </c>
      <c r="H87" s="0" t="n">
        <f aca="false">E86/$J$5</f>
        <v>1.07219987934466</v>
      </c>
      <c r="I87" s="0" t="n">
        <f aca="false">1 - EXP(-C86/300)</f>
        <v>0</v>
      </c>
      <c r="K87" s="0" t="n">
        <f aca="false">MAX($M$5*D87 - L87,0)</f>
        <v>0</v>
      </c>
      <c r="L87" s="0" t="n">
        <f aca="false">0.1*E87</f>
        <v>2.03120460561735</v>
      </c>
    </row>
    <row r="88" customFormat="false" ht="12.8" hidden="false" customHeight="false" outlineLevel="0" collapsed="false">
      <c r="B88" s="0" t="n">
        <v>83</v>
      </c>
      <c r="C88" s="0" t="n">
        <f aca="false">MAX(C87 - D87,0)</f>
        <v>0</v>
      </c>
      <c r="D88" s="0" t="n">
        <f aca="false">MIN(E87*I87,C88)</f>
        <v>0</v>
      </c>
      <c r="E88" s="0" t="n">
        <f aca="false">E87 + G87 - H87</f>
        <v>19.2398461768288</v>
      </c>
      <c r="G88" s="0" t="n">
        <f aca="false">MIN(K88,L88)</f>
        <v>0</v>
      </c>
      <c r="H88" s="0" t="n">
        <f aca="false">E87/$J$5</f>
        <v>1.01560230280868</v>
      </c>
      <c r="I88" s="0" t="n">
        <f aca="false">1 - EXP(-C87/300)</f>
        <v>0</v>
      </c>
      <c r="K88" s="0" t="n">
        <f aca="false">MAX($M$5*D88 - L88,0)</f>
        <v>0</v>
      </c>
      <c r="L88" s="0" t="n">
        <f aca="false">0.1*E88</f>
        <v>1.92398461768288</v>
      </c>
    </row>
    <row r="89" customFormat="false" ht="12.8" hidden="false" customHeight="false" outlineLevel="0" collapsed="false">
      <c r="B89" s="0" t="n">
        <v>84</v>
      </c>
      <c r="C89" s="0" t="n">
        <f aca="false">MAX(C88 - D88,0)</f>
        <v>0</v>
      </c>
      <c r="D89" s="0" t="n">
        <f aca="false">MIN(E88*I88,C89)</f>
        <v>0</v>
      </c>
      <c r="E89" s="0" t="n">
        <f aca="false">E88 + G88 - H88</f>
        <v>18.2242438740202</v>
      </c>
      <c r="G89" s="0" t="n">
        <f aca="false">MIN(K89,L89)</f>
        <v>0</v>
      </c>
      <c r="H89" s="0" t="n">
        <f aca="false">E88/$J$5</f>
        <v>0.961992308841442</v>
      </c>
      <c r="I89" s="0" t="n">
        <f aca="false">1 - EXP(-C88/300)</f>
        <v>0</v>
      </c>
      <c r="K89" s="0" t="n">
        <f aca="false">MAX($M$5*D89 - L89,0)</f>
        <v>0</v>
      </c>
      <c r="L89" s="0" t="n">
        <f aca="false">0.1*E89</f>
        <v>1.82242438740202</v>
      </c>
    </row>
    <row r="90" customFormat="false" ht="12.8" hidden="false" customHeight="false" outlineLevel="0" collapsed="false">
      <c r="B90" s="0" t="n">
        <v>85</v>
      </c>
      <c r="C90" s="0" t="n">
        <f aca="false">MAX(C89 - D89,0)</f>
        <v>0</v>
      </c>
      <c r="D90" s="0" t="n">
        <f aca="false">MIN(E89*I89,C90)</f>
        <v>0</v>
      </c>
      <c r="E90" s="0" t="n">
        <f aca="false">E89 + G89 - H89</f>
        <v>17.2622515651787</v>
      </c>
      <c r="G90" s="0" t="n">
        <f aca="false">MIN(K90,L90)</f>
        <v>0</v>
      </c>
      <c r="H90" s="0" t="n">
        <f aca="false">E89/$J$5</f>
        <v>0.911212193701008</v>
      </c>
      <c r="I90" s="0" t="n">
        <f aca="false">1 - EXP(-C89/300)</f>
        <v>0</v>
      </c>
      <c r="K90" s="0" t="n">
        <f aca="false">MAX($M$5*D90 - L90,0)</f>
        <v>0</v>
      </c>
      <c r="L90" s="0" t="n">
        <f aca="false">0.1*E90</f>
        <v>1.72622515651787</v>
      </c>
    </row>
    <row r="91" customFormat="false" ht="12.8" hidden="false" customHeight="false" outlineLevel="0" collapsed="false">
      <c r="B91" s="0" t="n">
        <v>86</v>
      </c>
      <c r="C91" s="0" t="n">
        <f aca="false">MAX(C90 - D90,0)</f>
        <v>0</v>
      </c>
      <c r="D91" s="0" t="n">
        <f aca="false">MIN(E90*I90,C91)</f>
        <v>0</v>
      </c>
      <c r="E91" s="0" t="n">
        <f aca="false">E90 + G90 - H90</f>
        <v>16.3510393714777</v>
      </c>
      <c r="G91" s="0" t="n">
        <f aca="false">MIN(K91,L91)</f>
        <v>0</v>
      </c>
      <c r="H91" s="0" t="n">
        <f aca="false">E90/$J$5</f>
        <v>0.863112578258936</v>
      </c>
      <c r="I91" s="0" t="n">
        <f aca="false">1 - EXP(-C90/300)</f>
        <v>0</v>
      </c>
      <c r="K91" s="0" t="n">
        <f aca="false">MAX($M$5*D91 - L91,0)</f>
        <v>0</v>
      </c>
      <c r="L91" s="0" t="n">
        <f aca="false">0.1*E91</f>
        <v>1.63510393714777</v>
      </c>
    </row>
    <row r="92" customFormat="false" ht="12.8" hidden="false" customHeight="false" outlineLevel="0" collapsed="false">
      <c r="B92" s="0" t="n">
        <v>87</v>
      </c>
      <c r="C92" s="0" t="n">
        <f aca="false">MAX(C91 - D91,0)</f>
        <v>0</v>
      </c>
      <c r="D92" s="0" t="n">
        <f aca="false">MIN(E91*I91,C92)</f>
        <v>0</v>
      </c>
      <c r="E92" s="0" t="n">
        <f aca="false">E91 + G91 - H91</f>
        <v>15.4879267932188</v>
      </c>
      <c r="G92" s="0" t="n">
        <f aca="false">MIN(K92,L92)</f>
        <v>0</v>
      </c>
      <c r="H92" s="0" t="n">
        <f aca="false">E91/$J$5</f>
        <v>0.817551968573886</v>
      </c>
      <c r="I92" s="0" t="n">
        <f aca="false">1 - EXP(-C91/300)</f>
        <v>0</v>
      </c>
      <c r="K92" s="0" t="n">
        <f aca="false">MAX($M$5*D92 - L92,0)</f>
        <v>0</v>
      </c>
      <c r="L92" s="0" t="n">
        <f aca="false">0.1*E92</f>
        <v>1.54879267932188</v>
      </c>
    </row>
    <row r="93" customFormat="false" ht="12.8" hidden="false" customHeight="false" outlineLevel="0" collapsed="false">
      <c r="B93" s="0" t="n">
        <v>88</v>
      </c>
      <c r="C93" s="0" t="n">
        <f aca="false">MAX(C92 - D92,0)</f>
        <v>0</v>
      </c>
      <c r="D93" s="0" t="n">
        <f aca="false">MIN(E92*I92,C93)</f>
        <v>0</v>
      </c>
      <c r="E93" s="0" t="n">
        <f aca="false">E92 + G92 - H92</f>
        <v>14.6703748246449</v>
      </c>
      <c r="G93" s="0" t="n">
        <f aca="false">MIN(K93,L93)</f>
        <v>0</v>
      </c>
      <c r="H93" s="0" t="n">
        <f aca="false">E92/$J$5</f>
        <v>0.774396339660939</v>
      </c>
      <c r="I93" s="0" t="n">
        <f aca="false">1 - EXP(-C92/300)</f>
        <v>0</v>
      </c>
      <c r="K93" s="0" t="n">
        <f aca="false">MAX($M$5*D93 - L93,0)</f>
        <v>0</v>
      </c>
      <c r="L93" s="0" t="n">
        <f aca="false">0.1*E93</f>
        <v>1.46703748246449</v>
      </c>
    </row>
    <row r="94" customFormat="false" ht="12.8" hidden="false" customHeight="false" outlineLevel="0" collapsed="false">
      <c r="B94" s="0" t="n">
        <v>89</v>
      </c>
      <c r="C94" s="0" t="n">
        <f aca="false">MAX(C93 - D93,0)</f>
        <v>0</v>
      </c>
      <c r="D94" s="0" t="n">
        <f aca="false">MIN(E93*I93,C94)</f>
        <v>0</v>
      </c>
      <c r="E94" s="0" t="n">
        <f aca="false">E93 + G93 - H93</f>
        <v>13.895978484984</v>
      </c>
      <c r="G94" s="0" t="n">
        <f aca="false">MIN(K94,L94)</f>
        <v>0</v>
      </c>
      <c r="H94" s="0" t="n">
        <f aca="false">E93/$J$5</f>
        <v>0.733518741232245</v>
      </c>
      <c r="I94" s="0" t="n">
        <f aca="false">1 - EXP(-C93/300)</f>
        <v>0</v>
      </c>
      <c r="K94" s="0" t="n">
        <f aca="false">MAX($M$5*D94 - L94,0)</f>
        <v>0</v>
      </c>
      <c r="L94" s="0" t="n">
        <f aca="false">0.1*E94</f>
        <v>1.3895978484984</v>
      </c>
    </row>
    <row r="95" customFormat="false" ht="12.8" hidden="false" customHeight="false" outlineLevel="0" collapsed="false">
      <c r="B95" s="0" t="n">
        <v>90</v>
      </c>
      <c r="C95" s="0" t="n">
        <f aca="false">MAX(C94 - D94,0)</f>
        <v>0</v>
      </c>
      <c r="D95" s="0" t="n">
        <f aca="false">MIN(E94*I94,C95)</f>
        <v>0</v>
      </c>
      <c r="E95" s="0" t="n">
        <f aca="false">E94 + G94 - H94</f>
        <v>13.1624597437517</v>
      </c>
      <c r="G95" s="0" t="n">
        <f aca="false">MIN(K95,L95)</f>
        <v>0</v>
      </c>
      <c r="H95" s="0" t="n">
        <f aca="false">E94/$J$5</f>
        <v>0.694798924249198</v>
      </c>
      <c r="I95" s="0" t="n">
        <f aca="false">1 - EXP(-C94/300)</f>
        <v>0</v>
      </c>
      <c r="K95" s="0" t="n">
        <f aca="false">MAX($M$5*D95 - L95,0)</f>
        <v>0</v>
      </c>
      <c r="L95" s="0" t="n">
        <f aca="false">0.1*E95</f>
        <v>1.31624597437517</v>
      </c>
    </row>
    <row r="96" customFormat="false" ht="12.8" hidden="false" customHeight="false" outlineLevel="0" collapsed="false">
      <c r="B96" s="0" t="n">
        <v>91</v>
      </c>
      <c r="C96" s="0" t="n">
        <f aca="false">MAX(C95 - D95,0)</f>
        <v>0</v>
      </c>
      <c r="D96" s="0" t="n">
        <f aca="false">MIN(E95*I95,C96)</f>
        <v>0</v>
      </c>
      <c r="E96" s="0" t="n">
        <f aca="false">E95 + G95 - H95</f>
        <v>12.4676608195025</v>
      </c>
      <c r="G96" s="0" t="n">
        <f aca="false">MIN(K96,L96)</f>
        <v>0</v>
      </c>
      <c r="H96" s="0" t="n">
        <f aca="false">E95/$J$5</f>
        <v>0.658122987187585</v>
      </c>
      <c r="I96" s="0" t="n">
        <f aca="false">1 - EXP(-C95/300)</f>
        <v>0</v>
      </c>
      <c r="K96" s="0" t="n">
        <f aca="false">MAX($M$5*D96 - L96,0)</f>
        <v>0</v>
      </c>
      <c r="L96" s="0" t="n">
        <f aca="false">0.1*E96</f>
        <v>1.24676608195025</v>
      </c>
    </row>
    <row r="97" customFormat="false" ht="12.8" hidden="false" customHeight="false" outlineLevel="0" collapsed="false">
      <c r="B97" s="0" t="n">
        <v>92</v>
      </c>
      <c r="C97" s="0" t="n">
        <f aca="false">MAX(C96 - D96,0)</f>
        <v>0</v>
      </c>
      <c r="D97" s="0" t="n">
        <f aca="false">MIN(E96*I96,C97)</f>
        <v>0</v>
      </c>
      <c r="E97" s="0" t="n">
        <f aca="false">E96 + G96 - H96</f>
        <v>11.8095378323149</v>
      </c>
      <c r="G97" s="0" t="n">
        <f aca="false">MIN(K97,L97)</f>
        <v>0</v>
      </c>
      <c r="H97" s="0" t="n">
        <f aca="false">E96/$J$5</f>
        <v>0.623383040975125</v>
      </c>
      <c r="I97" s="0" t="n">
        <f aca="false">1 - EXP(-C96/300)</f>
        <v>0</v>
      </c>
      <c r="K97" s="0" t="n">
        <f aca="false">MAX($M$5*D97 - L97,0)</f>
        <v>0</v>
      </c>
      <c r="L97" s="0" t="n">
        <f aca="false">0.1*E97</f>
        <v>1.18095378323149</v>
      </c>
    </row>
    <row r="98" customFormat="false" ht="12.8" hidden="false" customHeight="false" outlineLevel="0" collapsed="false">
      <c r="B98" s="0" t="n">
        <v>93</v>
      </c>
      <c r="C98" s="0" t="n">
        <f aca="false">MAX(C97 - D97,0)</f>
        <v>0</v>
      </c>
      <c r="D98" s="0" t="n">
        <f aca="false">MIN(E97*I97,C98)</f>
        <v>0</v>
      </c>
      <c r="E98" s="0" t="n">
        <f aca="false">E97 + G97 - H97</f>
        <v>11.1861547913398</v>
      </c>
      <c r="G98" s="0" t="n">
        <f aca="false">MIN(K98,L98)</f>
        <v>0</v>
      </c>
      <c r="H98" s="0" t="n">
        <f aca="false">E97/$J$5</f>
        <v>0.590476891615746</v>
      </c>
      <c r="I98" s="0" t="n">
        <f aca="false">1 - EXP(-C97/300)</f>
        <v>0</v>
      </c>
      <c r="K98" s="0" t="n">
        <f aca="false">MAX($M$5*D98 - L98,0)</f>
        <v>0</v>
      </c>
      <c r="L98" s="0" t="n">
        <f aca="false">0.1*E98</f>
        <v>1.11861547913398</v>
      </c>
    </row>
    <row r="99" customFormat="false" ht="12.8" hidden="false" customHeight="false" outlineLevel="0" collapsed="false">
      <c r="B99" s="0" t="n">
        <v>94</v>
      </c>
      <c r="C99" s="0" t="n">
        <f aca="false">MAX(C98 - D98,0)</f>
        <v>0</v>
      </c>
      <c r="D99" s="0" t="n">
        <f aca="false">MIN(E98*I98,C99)</f>
        <v>0</v>
      </c>
      <c r="E99" s="0" t="n">
        <f aca="false">E98 + G98 - H98</f>
        <v>10.5956778997241</v>
      </c>
      <c r="G99" s="0" t="n">
        <f aca="false">MIN(K99,L99)</f>
        <v>0</v>
      </c>
      <c r="H99" s="0" t="n">
        <f aca="false">E98/$J$5</f>
        <v>0.55930773956699</v>
      </c>
      <c r="I99" s="0" t="n">
        <f aca="false">1 - EXP(-C98/300)</f>
        <v>0</v>
      </c>
      <c r="K99" s="0" t="n">
        <f aca="false">MAX($M$5*D99 - L99,0)</f>
        <v>0</v>
      </c>
      <c r="L99" s="0" t="n">
        <f aca="false">0.1*E99</f>
        <v>1.05956778997241</v>
      </c>
    </row>
    <row r="100" customFormat="false" ht="12.8" hidden="false" customHeight="false" outlineLevel="0" collapsed="false">
      <c r="B100" s="0" t="n">
        <v>95</v>
      </c>
      <c r="C100" s="0" t="n">
        <f aca="false">MAX(C99 - D99,0)</f>
        <v>0</v>
      </c>
      <c r="D100" s="0" t="n">
        <f aca="false">MIN(E99*I99,C100)</f>
        <v>0</v>
      </c>
      <c r="E100" s="0" t="n">
        <f aca="false">E99 + G99 - H99</f>
        <v>10.0363701601571</v>
      </c>
      <c r="G100" s="0" t="n">
        <f aca="false">MIN(K100,L100)</f>
        <v>0</v>
      </c>
      <c r="H100" s="0" t="n">
        <f aca="false">E99/$J$5</f>
        <v>0.529783894986203</v>
      </c>
      <c r="I100" s="0" t="n">
        <f aca="false">1 - EXP(-C99/300)</f>
        <v>0</v>
      </c>
      <c r="K100" s="0" t="n">
        <f aca="false">MAX($M$5*D100 - L100,0)</f>
        <v>0</v>
      </c>
      <c r="L100" s="0" t="n">
        <f aca="false">0.1*E100</f>
        <v>1.00363701601571</v>
      </c>
    </row>
    <row r="101" customFormat="false" ht="12.8" hidden="false" customHeight="false" outlineLevel="0" collapsed="false">
      <c r="B101" s="0" t="n">
        <v>96</v>
      </c>
      <c r="C101" s="0" t="n">
        <f aca="false">MAX(C100 - D100,0)</f>
        <v>0</v>
      </c>
      <c r="D101" s="0" t="n">
        <f aca="false">MIN(E100*I100,C101)</f>
        <v>0</v>
      </c>
      <c r="E101" s="0" t="n">
        <f aca="false">E100 + G100 - H100</f>
        <v>9.50658626517086</v>
      </c>
      <c r="G101" s="0" t="n">
        <f aca="false">MIN(K101,L101)</f>
        <v>0</v>
      </c>
      <c r="H101" s="0" t="n">
        <f aca="false">E100/$J$5</f>
        <v>0.501818508007853</v>
      </c>
      <c r="I101" s="0" t="n">
        <f aca="false">1 - EXP(-C100/300)</f>
        <v>0</v>
      </c>
      <c r="K101" s="0" t="n">
        <f aca="false">MAX($M$5*D101 - L101,0)</f>
        <v>0</v>
      </c>
      <c r="L101" s="0" t="n">
        <f aca="false">0.1*E101</f>
        <v>0.950658626517086</v>
      </c>
    </row>
    <row r="102" customFormat="false" ht="12.8" hidden="false" customHeight="false" outlineLevel="0" collapsed="false">
      <c r="B102" s="0" t="n">
        <v>97</v>
      </c>
      <c r="C102" s="0" t="n">
        <f aca="false">MAX(C101 - D101,0)</f>
        <v>0</v>
      </c>
      <c r="D102" s="0" t="n">
        <f aca="false">MIN(E101*I101,C102)</f>
        <v>0</v>
      </c>
      <c r="E102" s="0" t="n">
        <f aca="false">E101 + G101 - H101</f>
        <v>9.00476775716301</v>
      </c>
      <c r="G102" s="0" t="n">
        <f aca="false">MIN(K102,L102)</f>
        <v>0</v>
      </c>
      <c r="H102" s="0" t="n">
        <f aca="false">E101/$J$5</f>
        <v>0.475329313258543</v>
      </c>
      <c r="I102" s="0" t="n">
        <f aca="false">1 - EXP(-C101/300)</f>
        <v>0</v>
      </c>
      <c r="K102" s="0" t="n">
        <f aca="false">MAX($M$5*D102 - L102,0)</f>
        <v>0</v>
      </c>
      <c r="L102" s="0" t="n">
        <f aca="false">0.1*E102</f>
        <v>0.900476775716301</v>
      </c>
    </row>
    <row r="103" customFormat="false" ht="12.8" hidden="false" customHeight="false" outlineLevel="0" collapsed="false">
      <c r="B103" s="0" t="n">
        <v>98</v>
      </c>
      <c r="C103" s="0" t="n">
        <f aca="false">MAX(C102 - D102,0)</f>
        <v>0</v>
      </c>
      <c r="D103" s="0" t="n">
        <f aca="false">MIN(E102*I102,C103)</f>
        <v>0</v>
      </c>
      <c r="E103" s="0" t="n">
        <f aca="false">E102 + G102 - H102</f>
        <v>8.52943844390446</v>
      </c>
      <c r="G103" s="0" t="n">
        <f aca="false">MIN(K103,L103)</f>
        <v>0</v>
      </c>
      <c r="H103" s="0" t="n">
        <f aca="false">E102/$J$5</f>
        <v>0.45023838785815</v>
      </c>
      <c r="I103" s="0" t="n">
        <f aca="false">1 - EXP(-C102/300)</f>
        <v>0</v>
      </c>
      <c r="K103" s="0" t="n">
        <f aca="false">MAX($M$5*D103 - L103,0)</f>
        <v>0</v>
      </c>
      <c r="L103" s="0" t="n">
        <f aca="false">0.1*E103</f>
        <v>0.852943844390446</v>
      </c>
    </row>
    <row r="104" customFormat="false" ht="12.8" hidden="false" customHeight="false" outlineLevel="0" collapsed="false">
      <c r="B104" s="0" t="n">
        <v>99</v>
      </c>
      <c r="C104" s="0" t="n">
        <f aca="false">MAX(C103 - D103,0)</f>
        <v>0</v>
      </c>
      <c r="D104" s="0" t="n">
        <f aca="false">MIN(E103*I103,C104)</f>
        <v>0</v>
      </c>
      <c r="E104" s="0" t="n">
        <f aca="false">E103 + G103 - H103</f>
        <v>8.07920005604631</v>
      </c>
      <c r="G104" s="0" t="n">
        <f aca="false">MIN(K104,L104)</f>
        <v>0</v>
      </c>
      <c r="H104" s="0" t="n">
        <f aca="false">E103/$J$5</f>
        <v>0.426471922195223</v>
      </c>
      <c r="I104" s="0" t="n">
        <f aca="false">1 - EXP(-C103/300)</f>
        <v>0</v>
      </c>
      <c r="K104" s="0" t="n">
        <f aca="false">MAX($M$5*D104 - L104,0)</f>
        <v>0</v>
      </c>
      <c r="L104" s="0" t="n">
        <f aca="false">0.1*E104</f>
        <v>0.807920005604631</v>
      </c>
    </row>
    <row r="105" customFormat="false" ht="12.8" hidden="false" customHeight="false" outlineLevel="0" collapsed="false">
      <c r="B105" s="0" t="n">
        <v>100</v>
      </c>
      <c r="C105" s="0" t="n">
        <f aca="false">MAX(C104 - D104,0)</f>
        <v>0</v>
      </c>
      <c r="D105" s="0" t="n">
        <f aca="false">MIN(E104*I104,C105)</f>
        <v>0</v>
      </c>
      <c r="E105" s="0" t="n">
        <f aca="false">E104 + G104 - H104</f>
        <v>7.65272813385109</v>
      </c>
      <c r="G105" s="0" t="n">
        <f aca="false">MIN(K105,L105)</f>
        <v>0</v>
      </c>
      <c r="H105" s="0" t="n">
        <f aca="false">E104/$J$5</f>
        <v>0.403960002802316</v>
      </c>
      <c r="I105" s="0" t="n">
        <f aca="false">1 - EXP(-C104/300)</f>
        <v>0</v>
      </c>
      <c r="K105" s="0" t="n">
        <f aca="false">MAX($M$5*D105 - L105,0)</f>
        <v>0</v>
      </c>
      <c r="L105" s="0" t="n">
        <f aca="false">0.1*E105</f>
        <v>0.765272813385109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52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2018-01-30T11:31:07Z</dcterms:created>
  <dc:creator>John Little</dc:creator>
  <dc:description/>
  <dc:language>en-US</dc:language>
  <cp:lastModifiedBy>John Little</cp:lastModifiedBy>
  <cp:lastPrinted>2018-01-30T14:50:09Z</cp:lastPrinted>
  <dcterms:modified xsi:type="dcterms:W3CDTF">2018-02-01T15:19:36Z</dcterms:modified>
  <cp:revision>3</cp:revision>
  <dc:subject/>
  <dc:title/>
</cp:coreProperties>
</file>